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oftstorage\Data\DMD\BACK Office\Debt Reporting\Foreign\IMF\e-GDDS\2020\2019 S2\"/>
    </mc:Choice>
  </mc:AlternateContent>
  <xr:revisionPtr revIDLastSave="0" documentId="13_ncr:1_{8ED1704F-805E-4D09-835B-2A25610C9330}" xr6:coauthVersionLast="36" xr6:coauthVersionMax="36" xr10:uidLastSave="{00000000-0000-0000-0000-000000000000}"/>
  <bookViews>
    <workbookView xWindow="0" yWindow="0" windowWidth="28800" windowHeight="11235" xr2:uid="{00000000-000D-0000-FFFF-FFFF00000000}"/>
  </bookViews>
  <sheets>
    <sheet name="Central Government Debt S" sheetId="3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'Central Government Debt S'!$A$5:$C$11</definedName>
    <definedName name="CurrencyList">'[1]Report Form'!$B$5:$B$7</definedName>
    <definedName name="FrequencyList">'[2]Report Form'!$D$4:$D$20</definedName>
    <definedName name="PeriodList">'[2]Report Form'!$B$4:$B$34</definedName>
    <definedName name="Reference_Period_Year">[3]Coverpage!$I$14</definedName>
    <definedName name="Reporting_Country_Code">[3]Coverpage!$I$9</definedName>
    <definedName name="Reporting_Country_Name">[3]Coverpage!$I$8</definedName>
    <definedName name="Reporting_Currency_Code">'[2]Report Form'!$M$5</definedName>
    <definedName name="Reporting_Currency_Detail">[3]Coverpage!$I$11</definedName>
    <definedName name="Reporting_Currency_Name">'[2]Report Form'!$M$6</definedName>
    <definedName name="Reporting_Scale_Name">'[2]Report Form'!$M$7</definedName>
    <definedName name="ScalesList">'[1]Report Form'!$A$5:$A$9</definedName>
    <definedName name="UnitList">'[4]Report Form'!$A$20:$A$33</definedName>
    <definedName name="Volume_Estimate_Code">'[3]Report Form'!$S$9</definedName>
    <definedName name="Volume_Estimate_Name">[3]Coverpage!$I$13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3" i="3" l="1"/>
  <c r="M17" i="3" l="1"/>
  <c r="M40" i="3" l="1"/>
  <c r="M13" i="3"/>
  <c r="F53" i="3"/>
  <c r="M49" i="3"/>
  <c r="L53" i="3" l="1"/>
  <c r="J17" i="3" l="1"/>
  <c r="L49" i="3" l="1"/>
  <c r="L40" i="3" l="1"/>
  <c r="L17" i="3"/>
  <c r="L13" i="3"/>
  <c r="G53" i="3" l="1"/>
  <c r="H53" i="3"/>
  <c r="I53" i="3"/>
  <c r="J53" i="3"/>
  <c r="K53" i="3"/>
  <c r="G49" i="3"/>
  <c r="H49" i="3"/>
  <c r="I49" i="3"/>
  <c r="J49" i="3"/>
  <c r="K49" i="3"/>
  <c r="F49" i="3"/>
  <c r="G40" i="3"/>
  <c r="H40" i="3"/>
  <c r="I40" i="3"/>
  <c r="J40" i="3"/>
  <c r="K40" i="3"/>
  <c r="F40" i="3"/>
  <c r="F17" i="3"/>
  <c r="G17" i="3" l="1"/>
  <c r="H17" i="3"/>
  <c r="I17" i="3"/>
  <c r="K17" i="3"/>
  <c r="G13" i="3"/>
  <c r="H13" i="3"/>
  <c r="I13" i="3"/>
  <c r="J13" i="3"/>
  <c r="K13" i="3"/>
  <c r="F13" i="3"/>
  <c r="C8" i="3" l="1"/>
  <c r="C7" i="3" l="1"/>
</calcChain>
</file>

<file path=xl/sharedStrings.xml><?xml version="1.0" encoding="utf-8"?>
<sst xmlns="http://schemas.openxmlformats.org/spreadsheetml/2006/main" count="253" uniqueCount="129">
  <si>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</si>
  <si>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</si>
  <si>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</si>
  <si>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</si>
  <si>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</si>
  <si>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</si>
  <si>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DATA_DOMAIN</t>
  </si>
  <si>
    <t>Dataset</t>
  </si>
  <si>
    <t>M</t>
  </si>
  <si>
    <t>REF_AREA</t>
  </si>
  <si>
    <t>MV</t>
  </si>
  <si>
    <t>Country</t>
  </si>
  <si>
    <t>Q</t>
  </si>
  <si>
    <t>COUNTERPART_AREA</t>
  </si>
  <si>
    <t>_Z</t>
  </si>
  <si>
    <t xml:space="preserve">Counterpart area </t>
  </si>
  <si>
    <t>A</t>
  </si>
  <si>
    <t>UNIT_MULT</t>
  </si>
  <si>
    <t>FREQ</t>
  </si>
  <si>
    <t>COMMENT</t>
  </si>
  <si>
    <t>Published</t>
  </si>
  <si>
    <t>Observation status</t>
  </si>
  <si>
    <t>Country code</t>
  </si>
  <si>
    <t>Descriptor</t>
  </si>
  <si>
    <t>Scale</t>
  </si>
  <si>
    <t>Units</t>
  </si>
  <si>
    <t>Indicator</t>
  </si>
  <si>
    <t>Millions</t>
  </si>
  <si>
    <t>Summary Debt Statistics</t>
  </si>
  <si>
    <r>
      <rPr>
        <b/>
        <sz val="10"/>
        <color rgb="FFFFFFFF"/>
        <rFont val="Calibri"/>
        <family val="2"/>
        <scheme val="minor"/>
      </rPr>
      <t>Total Outstanding Debt (MVR millions)</t>
    </r>
  </si>
  <si>
    <t>JBIC</t>
  </si>
  <si>
    <t>Sovereign Bondholders</t>
  </si>
  <si>
    <t>BOC/Colombo</t>
  </si>
  <si>
    <t>AED</t>
  </si>
  <si>
    <t>CNY</t>
  </si>
  <si>
    <t>EUR</t>
  </si>
  <si>
    <t>JPY</t>
  </si>
  <si>
    <t>KWD</t>
  </si>
  <si>
    <t>SAR</t>
  </si>
  <si>
    <t>USD</t>
  </si>
  <si>
    <t>SDR</t>
  </si>
  <si>
    <t>Short Term</t>
  </si>
  <si>
    <t>Long Term</t>
  </si>
  <si>
    <t>Principal Repayments</t>
  </si>
  <si>
    <t>Interest and Other Charges</t>
  </si>
  <si>
    <t>Maldivian rufiyaa</t>
  </si>
  <si>
    <t>2016-S1</t>
  </si>
  <si>
    <t>2016-S2</t>
  </si>
  <si>
    <t>2017-S1</t>
  </si>
  <si>
    <t>2017-S2</t>
  </si>
  <si>
    <t>2018-S1</t>
  </si>
  <si>
    <t>MDV_CGD_DG_XDC</t>
  </si>
  <si>
    <t>MDV_CGD_DGE_XDC</t>
  </si>
  <si>
    <t>MDV_CGD_DGD_XDC</t>
  </si>
  <si>
    <t>MDV_CGD_DGG_XDC</t>
  </si>
  <si>
    <t>MDV_CGD_DEL_XDC</t>
  </si>
  <si>
    <t>MDV_CGD_DELJBIC_XDC</t>
  </si>
  <si>
    <t>MDV_CGD_DELSB_XDC</t>
  </si>
  <si>
    <t>MDV_CGD_DELBOC_XDC</t>
  </si>
  <si>
    <t>MDV_CGD_DELADB_XDC</t>
  </si>
  <si>
    <t>MDV_CGD_DEC_XDC</t>
  </si>
  <si>
    <t>MDV_CGD_DECAED_XDC</t>
  </si>
  <si>
    <t>MDV_CGD_DECCNY_XDC</t>
  </si>
  <si>
    <t>MDV_CGD_DECEUR_XDC</t>
  </si>
  <si>
    <t>MDV_CGD_DECJPY_XDC</t>
  </si>
  <si>
    <t>MDV_CGD_DECKWD_XDC</t>
  </si>
  <si>
    <t>MDV_CGD_DECSAR_XDC</t>
  </si>
  <si>
    <t>MDV_CGD_DECUSD_XDC</t>
  </si>
  <si>
    <t>MDV_CGD_DECSDR_XDC</t>
  </si>
  <si>
    <t>MDV_CGD_DDM_XDC</t>
  </si>
  <si>
    <t>MDV_CGD_DDMS_XDC</t>
  </si>
  <si>
    <t>MDV_CGD_DDML_XDC</t>
  </si>
  <si>
    <t>MDV_CGD_DOL_XDC</t>
  </si>
  <si>
    <t>MDV_CGD_DGP_XDC</t>
  </si>
  <si>
    <t>MDV_CGD_DGI_XDC</t>
  </si>
  <si>
    <t>S</t>
  </si>
  <si>
    <t>CGD</t>
  </si>
  <si>
    <t>Government On Lent Debt (MVR Millions)</t>
  </si>
  <si>
    <t>2018-S2</t>
  </si>
  <si>
    <t>Guaranteed External  Debt</t>
  </si>
  <si>
    <t>Exim Bank India</t>
  </si>
  <si>
    <t>Export Import Bank of China</t>
  </si>
  <si>
    <t>ING BANK NV</t>
  </si>
  <si>
    <t>Nordea Bank Danmark A/S</t>
  </si>
  <si>
    <t>Rabo Bank B.A</t>
  </si>
  <si>
    <t>Saudi Fund for Development</t>
  </si>
  <si>
    <t>Abu Dhabi Fund for Development</t>
  </si>
  <si>
    <t>Agence Francaise De Development</t>
  </si>
  <si>
    <t>Government of Belgium</t>
  </si>
  <si>
    <t>Government of India</t>
  </si>
  <si>
    <t>Kuwait Fund for Arab Econ. Development</t>
  </si>
  <si>
    <t>U.S.Agency for International Development</t>
  </si>
  <si>
    <t>Asian Development Bank</t>
  </si>
  <si>
    <t>International Development Association</t>
  </si>
  <si>
    <t>European Investment Bank</t>
  </si>
  <si>
    <t>Intr. Fund for Agricultural Development</t>
  </si>
  <si>
    <t>Islamic Development Bank</t>
  </si>
  <si>
    <t>Nordic Development Fund</t>
  </si>
  <si>
    <t>The OPEC Fund for International Devlop.</t>
  </si>
  <si>
    <t>MDV_CGD_DELADFD_XDC</t>
  </si>
  <si>
    <t>MDV_CGD_DELEIB_XDC</t>
  </si>
  <si>
    <t>MDV_CGD_DELIFAD_XDC</t>
  </si>
  <si>
    <t>MDV_CGD_DELIDB_XDC</t>
  </si>
  <si>
    <t>MDV_CGD_DELNDF_XDC</t>
  </si>
  <si>
    <t>MDV_CGD_DELAFD_XDC</t>
  </si>
  <si>
    <t>MDV_CGD_DELGOB_XDC</t>
  </si>
  <si>
    <t>MDV_CGD_DELINDG_XDC</t>
  </si>
  <si>
    <t>MDV_CGD_DELKFAED_XDC</t>
  </si>
  <si>
    <t>MDV_CGD_DELUSAID_XDC</t>
  </si>
  <si>
    <t>MDV_CGD_DELING_XDC</t>
  </si>
  <si>
    <t>MDV_CGD_DELNORD_XDC</t>
  </si>
  <si>
    <t>MDV_CGD_DELRABO_XDC</t>
  </si>
  <si>
    <t>MDV_CGD_DELOFID_XDC</t>
  </si>
  <si>
    <t>MDV_CGD_DELSFD_XDC</t>
  </si>
  <si>
    <t>MDV_CGD_DELINDXM_XDC</t>
  </si>
  <si>
    <t>MDV_CGD_DELCHNXM_XDC</t>
  </si>
  <si>
    <t>MDV_CGD_DELIDA_XDC</t>
  </si>
  <si>
    <t>2019-S1</t>
  </si>
  <si>
    <t>Budgetary Central Government External Debt by Creditor (MVR millions)</t>
  </si>
  <si>
    <t xml:space="preserve"> Budgetary Central Government External Debt by Loan Currency (MVR Millions)                                                                                                                              </t>
  </si>
  <si>
    <t>Budgetary Central Government External Debt Servicing (MVR Millions)</t>
  </si>
  <si>
    <t>Budgetary Central Government Domestic Debt by Maturity (MVR million)</t>
  </si>
  <si>
    <t>Budgetary Central Government External Debt</t>
  </si>
  <si>
    <t>Budgetary Central Government Domestic Debt</t>
  </si>
  <si>
    <t>2019-S2</t>
  </si>
  <si>
    <t>Notes:</t>
  </si>
  <si>
    <t>1- Changes in some historical stock figures are due to reconciliation and changes to flow figures</t>
  </si>
  <si>
    <t>2- Principal Repayments and Interest and Other Charges of External Debt were over stated in previous publicaitons. Historical numbers are revised to reflect correct figures</t>
  </si>
  <si>
    <t xml:space="preserve">3- Data might be little different from published stock figures by MoF due to ongoing reconciliations and updates to historical numbers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</si>
</sst>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00.0"/>
    <numFmt numFmtId="166" formatCode="000.0"/>
    <numFmt numFmtId="167" formatCode="0,000.0"/>
    <numFmt numFmtId="168" formatCode="_(* #,##0_);_(* \(#,##0\);_(* &quot;-&quot;??_);_(@_)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FFFFFF"/>
      </top>
      <bottom/>
      <diagonal/>
    </border>
  </borders>
  <cellStyleXfs count="7">
    <xf numFmtId="0" fontId="0" fillId="0" borderId="0"/>
    <xf numFmtId="0" fontId="6" fillId="0" borderId="0" applyNumberFormat="0" applyBorder="0" applyAlignment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76">
    <xf numFmtId="0" fontId="0" fillId="0" borderId="0" xfId="0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/>
    <xf numFmtId="0" fontId="3" fillId="2" borderId="0" xfId="0" applyFont="1" applyFill="1" applyAlignment="1"/>
    <xf numFmtId="0" fontId="0" fillId="2" borderId="0" xfId="0" applyFont="1" applyFill="1" applyAlignment="1"/>
    <xf numFmtId="0" fontId="2" fillId="2" borderId="0" xfId="0" applyFont="1" applyFill="1" applyAlignment="1"/>
    <xf numFmtId="0" fontId="4" fillId="3" borderId="2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0" fillId="4" borderId="3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0" fillId="4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0" fillId="3" borderId="0" xfId="0" applyFont="1" applyFill="1" applyAlignment="1"/>
    <xf numFmtId="0" fontId="2" fillId="3" borderId="0" xfId="0" applyFont="1" applyFill="1" applyAlignment="1"/>
    <xf numFmtId="164" fontId="5" fillId="3" borderId="0" xfId="0" applyNumberFormat="1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0" fillId="0" borderId="0" xfId="0" applyFont="1" applyAlignment="1"/>
    <xf numFmtId="0" fontId="2" fillId="0" borderId="0" xfId="0" applyFont="1" applyAlignment="1"/>
    <xf numFmtId="0" fontId="5" fillId="3" borderId="0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8" fillId="0" borderId="0" xfId="0" applyFont="1" applyFill="1" applyBorder="1" applyAlignment="1">
      <alignment horizontal="left" vertical="top" wrapText="1" indent="1"/>
    </xf>
    <xf numFmtId="0" fontId="8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left" indent="1"/>
    </xf>
    <xf numFmtId="0" fontId="4" fillId="3" borderId="10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/>
    <xf numFmtId="0" fontId="0" fillId="4" borderId="0" xfId="0" applyFont="1" applyFill="1" applyBorder="1"/>
    <xf numFmtId="0" fontId="0" fillId="4" borderId="3" xfId="0" applyFont="1" applyFill="1" applyBorder="1"/>
    <xf numFmtId="0" fontId="3" fillId="4" borderId="0" xfId="0" applyFont="1" applyFill="1" applyBorder="1"/>
    <xf numFmtId="0" fontId="0" fillId="4" borderId="8" xfId="0" applyFont="1" applyFill="1" applyBorder="1"/>
    <xf numFmtId="0" fontId="11" fillId="5" borderId="11" xfId="0" applyFont="1" applyFill="1" applyBorder="1" applyAlignment="1">
      <alignment horizontal="left" vertical="top" wrapText="1"/>
    </xf>
    <xf numFmtId="0" fontId="9" fillId="5" borderId="0" xfId="0" applyFont="1" applyFill="1" applyBorder="1" applyAlignment="1">
      <alignment horizontal="left" vertical="top" wrapText="1"/>
    </xf>
    <xf numFmtId="0" fontId="9" fillId="5" borderId="0" xfId="0" applyFont="1" applyFill="1" applyBorder="1" applyAlignment="1">
      <alignment vertical="top" wrapText="1"/>
    </xf>
    <xf numFmtId="0" fontId="9" fillId="5" borderId="11" xfId="0" applyFont="1" applyFill="1" applyBorder="1" applyAlignment="1">
      <alignment vertical="top" wrapText="1"/>
    </xf>
    <xf numFmtId="0" fontId="9" fillId="5" borderId="11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0" fillId="4" borderId="6" xfId="0" applyFont="1" applyFill="1" applyBorder="1" applyAlignment="1">
      <alignment horizontal="left" vertical="top"/>
    </xf>
    <xf numFmtId="0" fontId="0" fillId="4" borderId="1" xfId="0" applyFont="1" applyFill="1" applyBorder="1"/>
    <xf numFmtId="0" fontId="3" fillId="4" borderId="3" xfId="0" applyFont="1" applyFill="1" applyBorder="1" applyAlignment="1">
      <alignment horizontal="left"/>
    </xf>
    <xf numFmtId="0" fontId="14" fillId="0" borderId="0" xfId="5" applyFont="1" applyAlignment="1" applyProtection="1">
      <alignment horizontal="left" vertical="top"/>
      <protection locked="0"/>
    </xf>
    <xf numFmtId="165" fontId="14" fillId="0" borderId="0" xfId="5" applyNumberFormat="1" applyFont="1" applyAlignment="1" applyProtection="1">
      <alignment horizontal="right" vertical="top"/>
      <protection locked="0"/>
    </xf>
    <xf numFmtId="166" fontId="14" fillId="0" borderId="0" xfId="5" applyNumberFormat="1" applyFont="1" applyAlignment="1" applyProtection="1">
      <alignment horizontal="right" vertical="top"/>
      <protection locked="0"/>
    </xf>
    <xf numFmtId="164" fontId="14" fillId="0" borderId="0" xfId="5" applyNumberFormat="1" applyFont="1" applyAlignment="1" applyProtection="1">
      <alignment horizontal="right" vertical="top"/>
      <protection locked="0"/>
    </xf>
    <xf numFmtId="166" fontId="14" fillId="0" borderId="0" xfId="5" applyNumberFormat="1" applyFont="1" applyFill="1" applyAlignment="1" applyProtection="1">
      <alignment horizontal="right" vertical="top"/>
      <protection locked="0"/>
    </xf>
    <xf numFmtId="165" fontId="14" fillId="0" borderId="0" xfId="5" applyNumberFormat="1" applyFont="1" applyFill="1" applyAlignment="1" applyProtection="1">
      <alignment horizontal="right" vertical="top"/>
      <protection locked="0"/>
    </xf>
    <xf numFmtId="167" fontId="14" fillId="0" borderId="0" xfId="5" applyNumberFormat="1" applyFont="1" applyFill="1" applyAlignment="1" applyProtection="1">
      <alignment horizontal="right" vertical="top"/>
      <protection locked="0"/>
    </xf>
    <xf numFmtId="164" fontId="14" fillId="0" borderId="0" xfId="5" applyNumberFormat="1" applyFont="1" applyFill="1" applyAlignment="1" applyProtection="1">
      <alignment horizontal="right" vertical="top"/>
      <protection locked="0"/>
    </xf>
    <xf numFmtId="1" fontId="14" fillId="0" borderId="0" xfId="5" applyNumberFormat="1" applyFont="1" applyFill="1" applyAlignment="1" applyProtection="1">
      <alignment horizontal="right" vertical="top"/>
      <protection locked="0"/>
    </xf>
    <xf numFmtId="0" fontId="14" fillId="0" borderId="0" xfId="5" applyFont="1"/>
    <xf numFmtId="43" fontId="0" fillId="0" borderId="0" xfId="0" applyNumberFormat="1" applyFont="1" applyAlignment="1"/>
    <xf numFmtId="43" fontId="14" fillId="0" borderId="0" xfId="5" applyNumberFormat="1" applyFont="1" applyAlignment="1" applyProtection="1">
      <alignment horizontal="left" vertical="top"/>
      <protection locked="0"/>
    </xf>
    <xf numFmtId="168" fontId="12" fillId="5" borderId="11" xfId="6" applyNumberFormat="1" applyFont="1" applyFill="1" applyBorder="1" applyAlignment="1">
      <alignment horizontal="right" vertical="top" wrapText="1"/>
    </xf>
    <xf numFmtId="168" fontId="13" fillId="0" borderId="0" xfId="6" applyNumberFormat="1" applyFont="1" applyFill="1" applyBorder="1" applyAlignment="1">
      <alignment horizontal="right" vertical="top" wrapText="1"/>
    </xf>
    <xf numFmtId="168" fontId="12" fillId="5" borderId="0" xfId="6" applyNumberFormat="1" applyFont="1" applyFill="1" applyBorder="1" applyAlignment="1">
      <alignment horizontal="right" vertical="top" wrapText="1"/>
    </xf>
    <xf numFmtId="168" fontId="8" fillId="0" borderId="0" xfId="6" applyNumberFormat="1" applyFont="1" applyFill="1" applyBorder="1" applyAlignment="1">
      <alignment horizontal="right" vertical="top" wrapText="1"/>
    </xf>
    <xf numFmtId="168" fontId="9" fillId="5" borderId="0" xfId="0" applyNumberFormat="1" applyFont="1" applyFill="1" applyBorder="1" applyAlignment="1">
      <alignment horizontal="right" vertical="top" wrapText="1"/>
    </xf>
    <xf numFmtId="168" fontId="9" fillId="5" borderId="0" xfId="6" applyNumberFormat="1" applyFont="1" applyFill="1" applyBorder="1" applyAlignment="1">
      <alignment horizontal="right" vertical="top" wrapText="1"/>
    </xf>
    <xf numFmtId="168" fontId="7" fillId="0" borderId="0" xfId="6" applyNumberFormat="1" applyFont="1" applyAlignment="1">
      <alignment horizontal="right"/>
    </xf>
    <xf numFmtId="0" fontId="4" fillId="3" borderId="10" xfId="0" applyFont="1" applyFill="1" applyBorder="1" applyAlignment="1">
      <alignment horizontal="right"/>
    </xf>
    <xf numFmtId="168" fontId="7" fillId="0" borderId="0" xfId="6" applyNumberFormat="1" applyFont="1" applyFill="1" applyAlignment="1">
      <alignment horizontal="right"/>
    </xf>
    <xf numFmtId="0" fontId="16" fillId="0" borderId="0" xfId="0" applyFont="1" applyAlignment="1"/>
    <xf numFmtId="3" fontId="16" fillId="0" borderId="0" xfId="0" applyNumberFormat="1" applyFont="1" applyAlignment="1"/>
    <xf numFmtId="0" fontId="12" fillId="5" borderId="0" xfId="0" applyFont="1" applyFill="1" applyBorder="1" applyAlignment="1">
      <alignment horizontal="left" vertical="top" wrapText="1"/>
    </xf>
    <xf numFmtId="168" fontId="3" fillId="0" borderId="0" xfId="6" applyNumberFormat="1" applyFont="1" applyAlignment="1"/>
    <xf numFmtId="168" fontId="0" fillId="0" borderId="0" xfId="0" applyNumberFormat="1" applyFont="1" applyAlignment="1"/>
    <xf numFmtId="168" fontId="0" fillId="2" borderId="0" xfId="0" applyNumberFormat="1" applyFont="1" applyFill="1" applyAlignment="1"/>
    <xf numFmtId="0" fontId="17" fillId="0" borderId="0" xfId="0" applyFont="1"/>
  </cellXfs>
  <cellStyles count="7">
    <cellStyle name="Comma" xfId="6" builtinId="3"/>
    <cellStyle name="Comma 2 2" xfId="3" xr:uid="{00000000-0005-0000-0000-000001000000}"/>
    <cellStyle name="Comma 2 3" xfId="4" xr:uid="{00000000-0005-0000-0000-000002000000}"/>
    <cellStyle name="Normal" xfId="0" builtinId="0"/>
    <cellStyle name="Normal 2" xfId="5" xr:uid="{00000000-0005-0000-0000-000004000000}"/>
    <cellStyle name="Normal 2 4" xfId="2" xr:uid="{00000000-0005-0000-0000-000005000000}"/>
    <cellStyle name="Normal 5" xfId="1" xr:uid="{00000000-0005-0000-0000-000006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MFSOF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FSI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SN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\SI\eGDDS\e-GDDS%20Countries\Maldives\Mission%20Prep%20File\Data%20Files\10.%20ICS%20Data%20Reports\556MFSI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Standard Data"/>
      <sheetName val="Non-Standard Data"/>
      <sheetName val="Report Form"/>
    </sheetNames>
    <sheetDataSet>
      <sheetData sheetId="0" refreshError="1"/>
      <sheetData sheetId="1" refreshError="1"/>
      <sheetData sheetId="2" refreshError="1"/>
      <sheetData sheetId="3">
        <row r="5">
          <cell r="A5" t="str">
            <v>Unit</v>
          </cell>
          <cell r="B5" t="str">
            <v>Domestic Currency</v>
          </cell>
        </row>
        <row r="6">
          <cell r="A6" t="str">
            <v>Thousand</v>
          </cell>
          <cell r="B6" t="str">
            <v>Euros</v>
          </cell>
        </row>
        <row r="7">
          <cell r="A7" t="str">
            <v>Million</v>
          </cell>
          <cell r="B7" t="str">
            <v>US Dollars</v>
          </cell>
        </row>
        <row r="8">
          <cell r="A8" t="str">
            <v>Billion</v>
          </cell>
        </row>
        <row r="9">
          <cell r="A9" t="str">
            <v>Trillion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nnex 2"/>
      <sheetName val="Annex 3"/>
      <sheetName val="Annex 4"/>
      <sheetName val="Annex 5"/>
      <sheetName val="Annex 6"/>
      <sheetName val="Annex 7"/>
      <sheetName val="Annex 8"/>
      <sheetName val="Report 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M2" t="str">
            <v>556</v>
          </cell>
        </row>
        <row r="4">
          <cell r="B4">
            <v>2020</v>
          </cell>
          <cell r="D4" t="str">
            <v>A</v>
          </cell>
        </row>
        <row r="5">
          <cell r="B5">
            <v>2019</v>
          </cell>
          <cell r="D5" t="str">
            <v>Q4</v>
          </cell>
          <cell r="M5" t="str">
            <v>XDC</v>
          </cell>
        </row>
        <row r="6">
          <cell r="B6">
            <v>2018</v>
          </cell>
          <cell r="D6" t="str">
            <v>Q3</v>
          </cell>
          <cell r="M6" t="str">
            <v>Domestic Currency</v>
          </cell>
        </row>
        <row r="7">
          <cell r="B7">
            <v>2017</v>
          </cell>
          <cell r="D7" t="str">
            <v>Q2</v>
          </cell>
          <cell r="M7" t="str">
            <v>Million</v>
          </cell>
        </row>
        <row r="8">
          <cell r="B8">
            <v>2016</v>
          </cell>
          <cell r="D8" t="str">
            <v>Q1</v>
          </cell>
        </row>
        <row r="9">
          <cell r="B9">
            <v>2015</v>
          </cell>
          <cell r="D9" t="str">
            <v>M12</v>
          </cell>
        </row>
        <row r="10">
          <cell r="B10">
            <v>2014</v>
          </cell>
          <cell r="D10" t="str">
            <v>M11</v>
          </cell>
        </row>
        <row r="11">
          <cell r="B11">
            <v>2013</v>
          </cell>
          <cell r="D11" t="str">
            <v>M10</v>
          </cell>
        </row>
        <row r="12">
          <cell r="B12">
            <v>2012</v>
          </cell>
          <cell r="D12" t="str">
            <v>M9</v>
          </cell>
        </row>
        <row r="13">
          <cell r="B13">
            <v>2011</v>
          </cell>
          <cell r="D13" t="str">
            <v>M8</v>
          </cell>
        </row>
        <row r="14">
          <cell r="B14">
            <v>2010</v>
          </cell>
          <cell r="D14" t="str">
            <v>M7</v>
          </cell>
        </row>
        <row r="15">
          <cell r="B15">
            <v>2009</v>
          </cell>
          <cell r="D15" t="str">
            <v>M6</v>
          </cell>
        </row>
        <row r="16">
          <cell r="B16">
            <v>2008</v>
          </cell>
          <cell r="D16" t="str">
            <v>M5</v>
          </cell>
        </row>
        <row r="17">
          <cell r="B17">
            <v>2007</v>
          </cell>
          <cell r="D17" t="str">
            <v>M4</v>
          </cell>
        </row>
        <row r="18">
          <cell r="B18">
            <v>2006</v>
          </cell>
          <cell r="D18" t="str">
            <v>M3</v>
          </cell>
        </row>
        <row r="19">
          <cell r="B19">
            <v>2005</v>
          </cell>
          <cell r="D19" t="str">
            <v>M2</v>
          </cell>
        </row>
        <row r="20">
          <cell r="B20">
            <v>2004</v>
          </cell>
          <cell r="D20" t="str">
            <v>M1</v>
          </cell>
        </row>
        <row r="21">
          <cell r="B21">
            <v>2003</v>
          </cell>
        </row>
        <row r="22">
          <cell r="B22">
            <v>2002</v>
          </cell>
        </row>
        <row r="23">
          <cell r="B23">
            <v>2001</v>
          </cell>
        </row>
        <row r="24">
          <cell r="B24">
            <v>2000</v>
          </cell>
        </row>
        <row r="25">
          <cell r="B25">
            <v>1999</v>
          </cell>
        </row>
        <row r="26">
          <cell r="B26">
            <v>1998</v>
          </cell>
        </row>
        <row r="27">
          <cell r="B27">
            <v>1997</v>
          </cell>
        </row>
        <row r="28">
          <cell r="B28">
            <v>1996</v>
          </cell>
        </row>
        <row r="29">
          <cell r="B29">
            <v>1995</v>
          </cell>
        </row>
        <row r="30">
          <cell r="B30">
            <v>1994</v>
          </cell>
        </row>
        <row r="31">
          <cell r="B31">
            <v>1993</v>
          </cell>
        </row>
        <row r="32">
          <cell r="B32">
            <v>1992</v>
          </cell>
        </row>
        <row r="33">
          <cell r="B33">
            <v>1991</v>
          </cell>
        </row>
        <row r="34">
          <cell r="B34">
            <v>1990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>
        <row r="8">
          <cell r="I8" t="str">
            <v>Maldives</v>
          </cell>
        </row>
        <row r="9">
          <cell r="I9" t="str">
            <v>556</v>
          </cell>
        </row>
        <row r="11">
          <cell r="I11" t="str">
            <v>Maldivian Rufiyaa (MVR)</v>
          </cell>
        </row>
        <row r="13">
          <cell r="I13" t="str">
            <v>Fixed Base Year</v>
          </cell>
        </row>
        <row r="14">
          <cell r="I14" t="str">
            <v>2014A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S9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Non-Standard Data"/>
      <sheetName val="Report Form"/>
    </sheetNames>
    <sheetDataSet>
      <sheetData sheetId="0" refreshError="1"/>
      <sheetData sheetId="1" refreshError="1"/>
      <sheetData sheetId="2">
        <row r="20">
          <cell r="A20" t="str">
            <v>Basis Points</v>
          </cell>
        </row>
        <row r="21">
          <cell r="A21" t="str">
            <v>Domestic Currency</v>
          </cell>
        </row>
        <row r="22">
          <cell r="A22" t="str">
            <v>Euros</v>
          </cell>
        </row>
        <row r="23">
          <cell r="A23" t="str">
            <v>Fine Kilograms</v>
          </cell>
        </row>
        <row r="24">
          <cell r="A24" t="str">
            <v>Fine Troy Ounces</v>
          </cell>
        </row>
        <row r="25">
          <cell r="A25" t="str">
            <v>Index</v>
          </cell>
        </row>
        <row r="26">
          <cell r="A26" t="str">
            <v>Number of</v>
          </cell>
        </row>
        <row r="27">
          <cell r="A27" t="str">
            <v>Percent</v>
          </cell>
        </row>
        <row r="28">
          <cell r="A28" t="str">
            <v>Percent per Annum</v>
          </cell>
        </row>
        <row r="29">
          <cell r="A29" t="str">
            <v>Rate</v>
          </cell>
        </row>
        <row r="30">
          <cell r="A30" t="str">
            <v>Ratio</v>
          </cell>
        </row>
        <row r="31">
          <cell r="A31" t="str">
            <v>SDRs</v>
          </cell>
        </row>
        <row r="32">
          <cell r="A32" t="str">
            <v>US Dollars</v>
          </cell>
        </row>
        <row r="33">
          <cell r="A33" t="str">
            <v>Weight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VXQ136"/>
  <sheetViews>
    <sheetView tabSelected="1" zoomScaleNormal="100" workbookViewId="0">
      <pane xSplit="4" ySplit="11" topLeftCell="E12" activePane="bottomRight" state="frozen"/>
      <selection pane="topRight" activeCell="E1" sqref="E1"/>
      <selection pane="bottomLeft" activeCell="A13" sqref="A13"/>
      <selection pane="bottomRight" activeCell="C62" sqref="C62"/>
    </sheetView>
  </sheetViews>
  <sheetFormatPr defaultRowHeight="15" x14ac:dyDescent="0.25"/>
  <cols>
    <col min="1" max="1" width="24.85546875" style="24" bestFit="1" customWidth="1"/>
    <col min="2" max="2" width="52" style="24" bestFit="1" customWidth="1"/>
    <col min="3" max="3" width="26.28515625" style="21" bestFit="1" customWidth="1"/>
    <col min="4" max="4" width="21" style="21" bestFit="1" customWidth="1"/>
    <col min="5" max="5" width="12.5703125" style="21" bestFit="1" customWidth="1"/>
    <col min="6" max="13" width="12" style="21" customWidth="1"/>
    <col min="14" max="14" width="9.140625" style="21"/>
    <col min="15" max="15" width="11.28515625" style="21" bestFit="1" customWidth="1"/>
    <col min="16" max="15506" width="9.140625" style="21"/>
    <col min="15507" max="15507" width="2.7109375" style="22" bestFit="1" customWidth="1"/>
    <col min="15508" max="15508" width="2.42578125" style="22" bestFit="1" customWidth="1"/>
    <col min="15509" max="15688" width="9.140625" style="21"/>
    <col min="15689" max="15782" width="9.140625" style="21" customWidth="1"/>
    <col min="15783" max="16384" width="9.140625" style="21"/>
  </cols>
  <sheetData>
    <row r="1" spans="1:17 15375:15513" s="4" customFormat="1" ht="15.75" thickBot="1" x14ac:dyDescent="0.3">
      <c r="A1" s="1"/>
      <c r="B1" s="1"/>
      <c r="C1" s="2"/>
      <c r="D1" s="3"/>
      <c r="E1" s="3"/>
      <c r="VXK1" s="5"/>
      <c r="VXL1" s="5"/>
    </row>
    <row r="2" spans="1:17 15375:15513" s="4" customFormat="1" x14ac:dyDescent="0.25">
      <c r="A2" s="44" t="s">
        <v>0</v>
      </c>
      <c r="B2" s="43" t="s">
        <v>1</v>
      </c>
      <c r="C2" s="45" t="s">
        <v>2</v>
      </c>
      <c r="D2" s="3"/>
      <c r="E2" s="3"/>
      <c r="VXK2" s="5"/>
      <c r="VXL2" s="5"/>
    </row>
    <row r="3" spans="1:17 15375:15513" s="4" customFormat="1" x14ac:dyDescent="0.25">
      <c r="A3" s="6" t="s">
        <v>3</v>
      </c>
      <c r="B3" s="7" t="s">
        <v>4</v>
      </c>
      <c r="C3" s="8" t="s">
        <v>5</v>
      </c>
      <c r="D3" s="3"/>
      <c r="E3" s="3"/>
      <c r="VXK3" s="5"/>
      <c r="VXL3" s="5"/>
    </row>
    <row r="4" spans="1:17 15375:15513" s="4" customFormat="1" x14ac:dyDescent="0.25">
      <c r="A4" s="9" t="s">
        <v>6</v>
      </c>
      <c r="B4" s="34" t="s">
        <v>76</v>
      </c>
      <c r="C4" s="35" t="s">
        <v>7</v>
      </c>
      <c r="D4" s="3"/>
      <c r="E4" s="3"/>
      <c r="VXK4" s="5" t="s">
        <v>8</v>
      </c>
      <c r="VXL4" s="5">
        <v>0</v>
      </c>
    </row>
    <row r="5" spans="1:17 15375:15513" s="4" customFormat="1" x14ac:dyDescent="0.25">
      <c r="A5" s="9" t="s">
        <v>9</v>
      </c>
      <c r="B5" s="36" t="s">
        <v>10</v>
      </c>
      <c r="C5" s="35" t="s">
        <v>11</v>
      </c>
      <c r="D5" s="3"/>
      <c r="E5" s="3"/>
      <c r="VXK5" s="5" t="s">
        <v>12</v>
      </c>
      <c r="VXL5" s="5">
        <v>3</v>
      </c>
    </row>
    <row r="6" spans="1:17 15375:15513" s="4" customFormat="1" ht="15.75" thickBot="1" x14ac:dyDescent="0.3">
      <c r="A6" s="12" t="s">
        <v>13</v>
      </c>
      <c r="B6" s="46" t="s">
        <v>14</v>
      </c>
      <c r="C6" s="37" t="s">
        <v>15</v>
      </c>
      <c r="F6" s="74"/>
      <c r="VXK6" s="5" t="s">
        <v>16</v>
      </c>
      <c r="VXL6" s="5">
        <v>6</v>
      </c>
    </row>
    <row r="7" spans="1:17 15375:15513" s="4" customFormat="1" x14ac:dyDescent="0.25">
      <c r="A7" s="10" t="s">
        <v>17</v>
      </c>
      <c r="B7" s="43">
        <v>6</v>
      </c>
      <c r="C7" s="11" t="str">
        <f>"Scale = "&amp;IF(B7=0,"Unit",(IF(B7=3,"Thousand",(IF(B7=6,"Million",(IF(B7=9,"Billion")))))))</f>
        <v>Scale = Million</v>
      </c>
      <c r="D7" s="3"/>
      <c r="E7" s="3"/>
      <c r="VXK7" s="5"/>
      <c r="VXL7" s="5">
        <v>9</v>
      </c>
    </row>
    <row r="8" spans="1:17 15375:15513" s="4" customFormat="1" x14ac:dyDescent="0.25">
      <c r="A8" s="9" t="s">
        <v>18</v>
      </c>
      <c r="B8" s="36" t="s">
        <v>75</v>
      </c>
      <c r="C8" s="47" t="str">
        <f>"Frequency = Semi-Annual"</f>
        <v>Frequency = Semi-Annual</v>
      </c>
      <c r="D8" s="3"/>
      <c r="E8" s="3"/>
      <c r="VXK8" s="5"/>
      <c r="VXL8" s="5"/>
    </row>
    <row r="9" spans="1:17 15375:15513" s="4" customFormat="1" ht="15.75" thickBot="1" x14ac:dyDescent="0.3">
      <c r="A9" s="12" t="s">
        <v>19</v>
      </c>
      <c r="B9" s="13" t="s">
        <v>20</v>
      </c>
      <c r="C9" s="37" t="s">
        <v>21</v>
      </c>
      <c r="VXK9" s="5"/>
      <c r="VXL9" s="5"/>
    </row>
    <row r="10" spans="1:17 15375:15513" s="4" customFormat="1" ht="15.75" thickBot="1" x14ac:dyDescent="0.3">
      <c r="A10" s="14"/>
      <c r="VXK10" s="5"/>
      <c r="VXL10" s="5"/>
    </row>
    <row r="11" spans="1:17 15375:15513" s="17" customFormat="1" ht="15.75" thickBot="1" x14ac:dyDescent="0.3">
      <c r="A11" s="15" t="s">
        <v>22</v>
      </c>
      <c r="B11" s="16" t="s">
        <v>23</v>
      </c>
      <c r="C11" s="30" t="s">
        <v>26</v>
      </c>
      <c r="D11" s="16" t="s">
        <v>25</v>
      </c>
      <c r="E11" s="16" t="s">
        <v>24</v>
      </c>
      <c r="F11" s="67" t="s">
        <v>46</v>
      </c>
      <c r="G11" s="67" t="s">
        <v>47</v>
      </c>
      <c r="H11" s="67" t="s">
        <v>48</v>
      </c>
      <c r="I11" s="67" t="s">
        <v>49</v>
      </c>
      <c r="J11" s="67" t="s">
        <v>50</v>
      </c>
      <c r="K11" s="67" t="s">
        <v>78</v>
      </c>
      <c r="L11" s="67" t="s">
        <v>117</v>
      </c>
      <c r="M11" s="67" t="s">
        <v>124</v>
      </c>
      <c r="VSI11" s="18"/>
      <c r="VSJ11" s="18"/>
    </row>
    <row r="12" spans="1:17 15375:15513" s="17" customFormat="1" x14ac:dyDescent="0.25">
      <c r="A12" s="23"/>
      <c r="B12" s="23" t="s">
        <v>28</v>
      </c>
      <c r="C12" s="23"/>
      <c r="D12" s="33"/>
      <c r="E12" s="19"/>
      <c r="F12" s="20"/>
      <c r="G12" s="20"/>
      <c r="H12" s="20"/>
      <c r="I12" s="20"/>
      <c r="J12" s="20"/>
      <c r="K12" s="20"/>
      <c r="L12" s="20"/>
      <c r="M12" s="20"/>
      <c r="VXK12" s="18"/>
      <c r="VXL12" s="18"/>
    </row>
    <row r="13" spans="1:17 15375:15513" x14ac:dyDescent="0.25">
      <c r="A13" s="42" t="s">
        <v>51</v>
      </c>
      <c r="B13" s="38" t="s">
        <v>29</v>
      </c>
      <c r="C13" s="42" t="s">
        <v>51</v>
      </c>
      <c r="D13" s="41" t="s">
        <v>45</v>
      </c>
      <c r="E13" s="41" t="s">
        <v>27</v>
      </c>
      <c r="F13" s="60">
        <f>SUM(F14:F16)</f>
        <v>35371.4</v>
      </c>
      <c r="G13" s="60">
        <f t="shared" ref="G13:M13" si="0">SUM(G14:G16)</f>
        <v>40346.235265235911</v>
      </c>
      <c r="H13" s="60">
        <f t="shared" si="0"/>
        <v>42922.077738044238</v>
      </c>
      <c r="I13" s="60">
        <f t="shared" si="0"/>
        <v>44620.407084836865</v>
      </c>
      <c r="J13" s="60">
        <f t="shared" si="0"/>
        <v>54385.11881490182</v>
      </c>
      <c r="K13" s="60">
        <f t="shared" si="0"/>
        <v>58147.753818940902</v>
      </c>
      <c r="L13" s="60">
        <f t="shared" si="0"/>
        <v>61843.221694559994</v>
      </c>
      <c r="M13" s="60">
        <f t="shared" si="0"/>
        <v>66050.388934999995</v>
      </c>
      <c r="VXK13" s="21"/>
      <c r="VXL13" s="21"/>
      <c r="VXP13" s="22"/>
      <c r="VXQ13" s="22"/>
    </row>
    <row r="14" spans="1:17 15375:15513" s="69" customFormat="1" x14ac:dyDescent="0.25">
      <c r="A14" s="27" t="s">
        <v>52</v>
      </c>
      <c r="B14" s="27" t="s">
        <v>122</v>
      </c>
      <c r="C14" s="32" t="s">
        <v>52</v>
      </c>
      <c r="D14" s="28" t="s">
        <v>45</v>
      </c>
      <c r="E14" s="28" t="s">
        <v>27</v>
      </c>
      <c r="F14" s="63">
        <v>10426.299999999999</v>
      </c>
      <c r="G14" s="63">
        <v>11827.6</v>
      </c>
      <c r="H14" s="63">
        <v>15724.7</v>
      </c>
      <c r="I14" s="63">
        <v>16843.900000000001</v>
      </c>
      <c r="J14" s="63">
        <v>20005</v>
      </c>
      <c r="K14" s="63">
        <v>20526.8</v>
      </c>
      <c r="L14" s="63">
        <v>21468.6</v>
      </c>
      <c r="M14" s="63">
        <v>21997.8</v>
      </c>
    </row>
    <row r="15" spans="1:17 15375:15513" x14ac:dyDescent="0.25">
      <c r="A15" s="27" t="s">
        <v>53</v>
      </c>
      <c r="B15" s="27" t="s">
        <v>123</v>
      </c>
      <c r="C15" s="32" t="s">
        <v>53</v>
      </c>
      <c r="D15" s="28" t="s">
        <v>45</v>
      </c>
      <c r="E15" s="28" t="s">
        <v>27</v>
      </c>
      <c r="F15" s="63">
        <v>24517</v>
      </c>
      <c r="G15" s="63">
        <v>26401.535265235911</v>
      </c>
      <c r="H15" s="63">
        <v>26948.577738044234</v>
      </c>
      <c r="I15" s="63">
        <v>27107.507084836863</v>
      </c>
      <c r="J15" s="63">
        <v>26913.018814901818</v>
      </c>
      <c r="K15" s="63">
        <v>27664.053818940905</v>
      </c>
      <c r="L15" s="63">
        <v>29637.621694559999</v>
      </c>
      <c r="M15" s="63">
        <v>32227.188934999998</v>
      </c>
      <c r="VXK15" s="21"/>
      <c r="VXL15" s="21"/>
      <c r="VXP15" s="22"/>
      <c r="VXQ15" s="22"/>
    </row>
    <row r="16" spans="1:17 15375:15513" s="69" customFormat="1" x14ac:dyDescent="0.25">
      <c r="A16" s="27" t="s">
        <v>54</v>
      </c>
      <c r="B16" s="27" t="s">
        <v>79</v>
      </c>
      <c r="C16" s="32" t="s">
        <v>54</v>
      </c>
      <c r="D16" s="28" t="s">
        <v>45</v>
      </c>
      <c r="E16" s="28" t="s">
        <v>27</v>
      </c>
      <c r="F16" s="63">
        <v>428.1</v>
      </c>
      <c r="G16" s="63">
        <v>2117.1</v>
      </c>
      <c r="H16" s="72">
        <v>248.8</v>
      </c>
      <c r="I16" s="63">
        <v>669</v>
      </c>
      <c r="J16" s="63">
        <v>7467.1</v>
      </c>
      <c r="K16" s="63">
        <v>9956.9</v>
      </c>
      <c r="L16" s="63">
        <v>10737</v>
      </c>
      <c r="M16" s="63">
        <v>11825.4</v>
      </c>
      <c r="N16" s="70"/>
      <c r="O16" s="70"/>
      <c r="P16" s="70"/>
      <c r="Q16" s="70"/>
    </row>
    <row r="17" spans="1:22 15507:15513" ht="25.5" x14ac:dyDescent="0.25">
      <c r="A17" s="39" t="s">
        <v>55</v>
      </c>
      <c r="B17" s="71" t="s">
        <v>118</v>
      </c>
      <c r="C17" s="39" t="s">
        <v>55</v>
      </c>
      <c r="D17" s="40" t="s">
        <v>45</v>
      </c>
      <c r="E17" s="40" t="s">
        <v>27</v>
      </c>
      <c r="F17" s="62">
        <f>SUM(F18:F39)</f>
        <v>10426.300000000001</v>
      </c>
      <c r="G17" s="62">
        <f t="shared" ref="G17:K17" si="1">SUM(G18:G39)</f>
        <v>11827.499999999998</v>
      </c>
      <c r="H17" s="62">
        <f t="shared" si="1"/>
        <v>15724.500000000002</v>
      </c>
      <c r="I17" s="62">
        <f t="shared" si="1"/>
        <v>16843.799999999996</v>
      </c>
      <c r="J17" s="62">
        <f>SUM(J18:J39)</f>
        <v>20004.799999999996</v>
      </c>
      <c r="K17" s="62">
        <f t="shared" si="1"/>
        <v>20527.099999999999</v>
      </c>
      <c r="L17" s="62">
        <f>SUM(L18:L39)</f>
        <v>21468.600000000006</v>
      </c>
      <c r="M17" s="62">
        <f>SUM(M18:M39)</f>
        <v>21997.8</v>
      </c>
      <c r="N17" s="73"/>
      <c r="VXK17" s="21"/>
      <c r="VXL17" s="21"/>
      <c r="VXP17" s="22"/>
      <c r="VXQ17" s="22"/>
    </row>
    <row r="18" spans="1:22 15507:15513" x14ac:dyDescent="0.25">
      <c r="A18" s="27" t="s">
        <v>99</v>
      </c>
      <c r="B18" s="27" t="s">
        <v>86</v>
      </c>
      <c r="C18" s="27" t="s">
        <v>99</v>
      </c>
      <c r="D18" s="28" t="s">
        <v>45</v>
      </c>
      <c r="E18" s="28" t="s">
        <v>27</v>
      </c>
      <c r="F18" s="63">
        <v>88.4</v>
      </c>
      <c r="G18" s="63">
        <v>78.599999999999994</v>
      </c>
      <c r="H18" s="63">
        <v>69.099999999999994</v>
      </c>
      <c r="I18" s="63">
        <v>72.599999999999994</v>
      </c>
      <c r="J18" s="63">
        <v>1618.9</v>
      </c>
      <c r="K18" s="63">
        <v>1610.5</v>
      </c>
      <c r="L18" s="61">
        <v>1665.1</v>
      </c>
      <c r="M18" s="61">
        <v>1666.6</v>
      </c>
      <c r="Q18" s="49"/>
      <c r="R18" s="49"/>
      <c r="S18" s="49"/>
      <c r="T18" s="49"/>
      <c r="U18" s="49"/>
      <c r="V18" s="49"/>
      <c r="VXK18" s="21"/>
      <c r="VXL18" s="21"/>
      <c r="VXP18" s="22"/>
      <c r="VXQ18" s="22"/>
    </row>
    <row r="19" spans="1:22 15507:15513" x14ac:dyDescent="0.25">
      <c r="A19" s="27" t="s">
        <v>104</v>
      </c>
      <c r="B19" s="27" t="s">
        <v>87</v>
      </c>
      <c r="C19" s="27" t="s">
        <v>104</v>
      </c>
      <c r="D19" s="28" t="s">
        <v>45</v>
      </c>
      <c r="E19" s="28" t="s">
        <v>27</v>
      </c>
      <c r="F19" s="63">
        <v>249.1</v>
      </c>
      <c r="G19" s="63">
        <v>236.1</v>
      </c>
      <c r="H19" s="63">
        <v>260.89999999999998</v>
      </c>
      <c r="I19" s="63">
        <v>274.8</v>
      </c>
      <c r="J19" s="63">
        <v>253.5</v>
      </c>
      <c r="K19" s="63">
        <v>236.2</v>
      </c>
      <c r="L19" s="63">
        <v>221.7</v>
      </c>
      <c r="M19" s="61">
        <v>204.7</v>
      </c>
      <c r="Q19" s="50"/>
      <c r="R19" s="50"/>
      <c r="S19" s="50"/>
      <c r="T19" s="50"/>
      <c r="U19" s="50"/>
      <c r="V19" s="50"/>
      <c r="VXK19" s="21"/>
      <c r="VXL19" s="21"/>
      <c r="VXP19" s="22"/>
      <c r="VXQ19" s="22"/>
    </row>
    <row r="20" spans="1:22 15507:15513" x14ac:dyDescent="0.25">
      <c r="A20" s="27" t="s">
        <v>105</v>
      </c>
      <c r="B20" s="27" t="s">
        <v>88</v>
      </c>
      <c r="C20" s="27" t="s">
        <v>105</v>
      </c>
      <c r="D20" s="28" t="s">
        <v>45</v>
      </c>
      <c r="E20" s="28" t="s">
        <v>27</v>
      </c>
      <c r="F20" s="63">
        <v>48.5</v>
      </c>
      <c r="G20" s="63">
        <v>43</v>
      </c>
      <c r="H20" s="63">
        <v>46.7</v>
      </c>
      <c r="I20" s="63">
        <v>45.8</v>
      </c>
      <c r="J20" s="63">
        <v>44.5</v>
      </c>
      <c r="K20" s="63">
        <v>40.6</v>
      </c>
      <c r="L20" s="63">
        <v>40.299999999999997</v>
      </c>
      <c r="M20" s="61">
        <v>36.5</v>
      </c>
      <c r="Q20" s="49"/>
      <c r="R20" s="49"/>
      <c r="S20" s="49"/>
      <c r="T20" s="49"/>
      <c r="U20" s="49"/>
      <c r="V20" s="49"/>
      <c r="VXK20" s="21"/>
      <c r="VXL20" s="21"/>
      <c r="VXP20" s="22"/>
      <c r="VXQ20" s="22"/>
    </row>
    <row r="21" spans="1:22 15507:15513" x14ac:dyDescent="0.25">
      <c r="A21" s="27" t="s">
        <v>106</v>
      </c>
      <c r="B21" s="27" t="s">
        <v>89</v>
      </c>
      <c r="C21" s="27" t="s">
        <v>106</v>
      </c>
      <c r="D21" s="28" t="s">
        <v>45</v>
      </c>
      <c r="E21" s="28" t="s">
        <v>27</v>
      </c>
      <c r="F21" s="63">
        <v>958.5</v>
      </c>
      <c r="G21" s="63">
        <v>864.8</v>
      </c>
      <c r="H21" s="63">
        <v>790.5</v>
      </c>
      <c r="I21" s="63">
        <v>555.1</v>
      </c>
      <c r="J21" s="63">
        <v>414.2</v>
      </c>
      <c r="K21" s="63">
        <v>177.6</v>
      </c>
      <c r="L21" s="63">
        <v>85.1</v>
      </c>
      <c r="M21" s="61">
        <v>367.1</v>
      </c>
      <c r="Q21" s="50"/>
      <c r="R21" s="50"/>
      <c r="S21" s="50"/>
      <c r="T21" s="50"/>
      <c r="U21" s="50"/>
      <c r="V21" s="51"/>
      <c r="VXK21" s="21"/>
      <c r="VXL21" s="21"/>
      <c r="VXP21" s="22"/>
      <c r="VXQ21" s="22"/>
    </row>
    <row r="22" spans="1:22 15507:15513" x14ac:dyDescent="0.25">
      <c r="A22" s="27" t="s">
        <v>56</v>
      </c>
      <c r="B22" s="27" t="s">
        <v>30</v>
      </c>
      <c r="C22" s="27" t="s">
        <v>56</v>
      </c>
      <c r="D22" s="28" t="s">
        <v>45</v>
      </c>
      <c r="E22" s="28" t="s">
        <v>27</v>
      </c>
      <c r="F22" s="63">
        <v>391</v>
      </c>
      <c r="G22" s="63">
        <v>335.9</v>
      </c>
      <c r="H22" s="63">
        <v>341.8</v>
      </c>
      <c r="I22" s="63">
        <v>332.4</v>
      </c>
      <c r="J22" s="63">
        <v>331.2</v>
      </c>
      <c r="K22" s="63">
        <v>321.89999999999998</v>
      </c>
      <c r="L22" s="63">
        <v>322.7</v>
      </c>
      <c r="M22" s="61">
        <v>309.39999999999998</v>
      </c>
      <c r="O22" s="58"/>
      <c r="Q22" s="52"/>
      <c r="R22" s="52"/>
      <c r="S22" s="52"/>
      <c r="T22" s="52"/>
      <c r="U22" s="52"/>
      <c r="V22" s="52"/>
      <c r="VXK22" s="21"/>
      <c r="VXL22" s="21"/>
      <c r="VXP22" s="22"/>
      <c r="VXQ22" s="22"/>
    </row>
    <row r="23" spans="1:22 15507:15513" x14ac:dyDescent="0.25">
      <c r="A23" s="27" t="s">
        <v>107</v>
      </c>
      <c r="B23" s="27" t="s">
        <v>90</v>
      </c>
      <c r="C23" s="27" t="s">
        <v>107</v>
      </c>
      <c r="D23" s="28" t="s">
        <v>45</v>
      </c>
      <c r="E23" s="28" t="s">
        <v>27</v>
      </c>
      <c r="F23" s="63">
        <v>250.2</v>
      </c>
      <c r="G23" s="63">
        <v>253.2</v>
      </c>
      <c r="H23" s="63">
        <v>249.6</v>
      </c>
      <c r="I23" s="63">
        <v>268.5</v>
      </c>
      <c r="J23" s="63">
        <v>267</v>
      </c>
      <c r="K23" s="63">
        <v>305.8</v>
      </c>
      <c r="L23" s="63">
        <v>435.4</v>
      </c>
      <c r="M23" s="61">
        <v>428.6</v>
      </c>
      <c r="Q23" s="52"/>
      <c r="R23" s="52"/>
      <c r="S23" s="52"/>
      <c r="T23" s="52"/>
      <c r="U23" s="52"/>
      <c r="V23" s="52"/>
      <c r="VXK23" s="21"/>
      <c r="VXL23" s="21"/>
      <c r="VXP23" s="22"/>
      <c r="VXQ23" s="22"/>
    </row>
    <row r="24" spans="1:22 15507:15513" x14ac:dyDescent="0.25">
      <c r="A24" s="27" t="s">
        <v>113</v>
      </c>
      <c r="B24" s="27" t="s">
        <v>85</v>
      </c>
      <c r="C24" s="27" t="s">
        <v>113</v>
      </c>
      <c r="D24" s="28" t="s">
        <v>45</v>
      </c>
      <c r="E24" s="28" t="s">
        <v>27</v>
      </c>
      <c r="F24" s="63">
        <v>508.3</v>
      </c>
      <c r="G24" s="63">
        <v>472.9</v>
      </c>
      <c r="H24" s="63">
        <v>455.3</v>
      </c>
      <c r="I24" s="63">
        <v>487.2</v>
      </c>
      <c r="J24" s="63">
        <v>774.6</v>
      </c>
      <c r="K24" s="63">
        <v>918.6</v>
      </c>
      <c r="L24" s="61">
        <v>948.4</v>
      </c>
      <c r="M24" s="61">
        <v>1116.5999999999999</v>
      </c>
      <c r="Q24" s="52"/>
      <c r="R24" s="52"/>
      <c r="S24" s="52"/>
      <c r="T24" s="52"/>
      <c r="U24" s="52"/>
      <c r="V24" s="52"/>
      <c r="VXK24" s="21"/>
      <c r="VXL24" s="21"/>
      <c r="VXP24" s="22"/>
      <c r="VXQ24" s="22"/>
    </row>
    <row r="25" spans="1:22 15507:15513" x14ac:dyDescent="0.25">
      <c r="A25" s="27" t="s">
        <v>108</v>
      </c>
      <c r="B25" s="27" t="s">
        <v>91</v>
      </c>
      <c r="C25" s="27" t="s">
        <v>108</v>
      </c>
      <c r="D25" s="28" t="s">
        <v>45</v>
      </c>
      <c r="E25" s="28" t="s">
        <v>27</v>
      </c>
      <c r="F25" s="63">
        <v>14.3</v>
      </c>
      <c r="G25" s="63">
        <v>14.3</v>
      </c>
      <c r="H25" s="63">
        <v>14.3</v>
      </c>
      <c r="I25" s="63">
        <v>11.6</v>
      </c>
      <c r="J25" s="63">
        <v>11.6</v>
      </c>
      <c r="K25" s="63">
        <v>10.3</v>
      </c>
      <c r="L25" s="61">
        <v>10.3</v>
      </c>
      <c r="M25" s="61">
        <v>8.9</v>
      </c>
      <c r="Q25" s="53"/>
      <c r="R25" s="53"/>
      <c r="S25" s="53"/>
      <c r="T25" s="53"/>
      <c r="U25" s="53"/>
      <c r="V25" s="53"/>
      <c r="VXK25" s="21"/>
      <c r="VXL25" s="21"/>
      <c r="VXP25" s="22"/>
      <c r="VXQ25" s="22"/>
    </row>
    <row r="26" spans="1:22 15507:15513" x14ac:dyDescent="0.25">
      <c r="A26" s="27" t="s">
        <v>114</v>
      </c>
      <c r="B26" s="27" t="s">
        <v>80</v>
      </c>
      <c r="C26" s="27" t="s">
        <v>114</v>
      </c>
      <c r="D26" s="28" t="s">
        <v>45</v>
      </c>
      <c r="E26" s="28" t="s">
        <v>27</v>
      </c>
      <c r="F26" s="63">
        <v>220.8</v>
      </c>
      <c r="G26" s="63">
        <v>220.4</v>
      </c>
      <c r="H26" s="63">
        <v>220.8</v>
      </c>
      <c r="I26" s="63">
        <v>201.4</v>
      </c>
      <c r="J26" s="63">
        <v>181.4</v>
      </c>
      <c r="K26" s="63">
        <v>161.6</v>
      </c>
      <c r="L26" s="61">
        <v>141.69999999999999</v>
      </c>
      <c r="M26" s="61">
        <v>121.6</v>
      </c>
      <c r="N26" s="48"/>
      <c r="O26" s="57"/>
      <c r="P26" s="52"/>
      <c r="Q26" s="52"/>
      <c r="R26" s="52"/>
      <c r="S26" s="52"/>
      <c r="T26" s="52"/>
      <c r="U26" s="52"/>
      <c r="V26" s="52"/>
      <c r="VXK26" s="21"/>
      <c r="VXL26" s="21"/>
      <c r="VXP26" s="22"/>
      <c r="VXQ26" s="22"/>
    </row>
    <row r="27" spans="1:22 15507:15513" x14ac:dyDescent="0.25">
      <c r="A27" s="27" t="s">
        <v>115</v>
      </c>
      <c r="B27" s="27" t="s">
        <v>81</v>
      </c>
      <c r="C27" s="27" t="s">
        <v>115</v>
      </c>
      <c r="D27" s="28" t="s">
        <v>45</v>
      </c>
      <c r="E27" s="28" t="s">
        <v>27</v>
      </c>
      <c r="F27" s="63">
        <v>2778.1</v>
      </c>
      <c r="G27" s="63">
        <v>4707.7</v>
      </c>
      <c r="H27" s="63">
        <v>4777.3999999999996</v>
      </c>
      <c r="I27" s="63">
        <v>5935.1</v>
      </c>
      <c r="J27" s="63">
        <v>7425.9</v>
      </c>
      <c r="K27" s="63">
        <v>8092.5</v>
      </c>
      <c r="L27" s="61">
        <v>8895.5</v>
      </c>
      <c r="M27" s="61">
        <v>8891.5</v>
      </c>
      <c r="N27" s="59"/>
      <c r="O27" s="57"/>
      <c r="P27" s="54"/>
      <c r="Q27" s="54"/>
      <c r="R27" s="54"/>
      <c r="S27" s="54"/>
      <c r="T27" s="54"/>
      <c r="U27" s="54"/>
      <c r="V27" s="54"/>
      <c r="VXK27" s="21"/>
      <c r="VXL27" s="21"/>
      <c r="VXP27" s="22"/>
      <c r="VXQ27" s="22"/>
    </row>
    <row r="28" spans="1:22 15507:15513" x14ac:dyDescent="0.25">
      <c r="A28" s="27" t="s">
        <v>109</v>
      </c>
      <c r="B28" s="27" t="s">
        <v>82</v>
      </c>
      <c r="C28" s="27" t="s">
        <v>109</v>
      </c>
      <c r="D28" s="28" t="s">
        <v>45</v>
      </c>
      <c r="E28" s="28" t="s">
        <v>27</v>
      </c>
      <c r="F28" s="63">
        <v>295.5</v>
      </c>
      <c r="G28" s="63">
        <v>245.2</v>
      </c>
      <c r="H28" s="63">
        <v>228</v>
      </c>
      <c r="I28" s="63">
        <v>200.1</v>
      </c>
      <c r="J28" s="63">
        <v>155.6</v>
      </c>
      <c r="K28" s="63">
        <v>122.4</v>
      </c>
      <c r="L28" s="61">
        <v>91.2</v>
      </c>
      <c r="M28" s="61">
        <v>59.7</v>
      </c>
      <c r="N28" s="48"/>
      <c r="O28" s="57"/>
      <c r="P28" s="52"/>
      <c r="Q28" s="52"/>
      <c r="R28" s="52"/>
      <c r="S28" s="52"/>
      <c r="T28" s="52"/>
      <c r="U28" s="52"/>
      <c r="V28" s="52"/>
      <c r="VXK28" s="21"/>
      <c r="VXL28" s="21"/>
      <c r="VXP28" s="22"/>
      <c r="VXQ28" s="22"/>
    </row>
    <row r="29" spans="1:22 15507:15513" x14ac:dyDescent="0.25">
      <c r="A29" s="27" t="s">
        <v>110</v>
      </c>
      <c r="B29" s="27" t="s">
        <v>83</v>
      </c>
      <c r="C29" s="27" t="s">
        <v>110</v>
      </c>
      <c r="D29" s="28" t="s">
        <v>45</v>
      </c>
      <c r="E29" s="28" t="s">
        <v>27</v>
      </c>
      <c r="F29" s="63">
        <v>189.7</v>
      </c>
      <c r="G29" s="63">
        <v>163.30000000000001</v>
      </c>
      <c r="H29" s="63">
        <v>159.30000000000001</v>
      </c>
      <c r="I29" s="63">
        <v>149</v>
      </c>
      <c r="J29" s="63">
        <v>126.5</v>
      </c>
      <c r="K29" s="63">
        <v>106.5</v>
      </c>
      <c r="L29" s="61">
        <v>88</v>
      </c>
      <c r="M29" s="61">
        <v>68.900000000000006</v>
      </c>
      <c r="N29" s="48"/>
      <c r="O29" s="57"/>
      <c r="P29" s="52"/>
      <c r="Q29" s="52"/>
      <c r="R29" s="52"/>
      <c r="S29" s="52"/>
      <c r="T29" s="52"/>
      <c r="U29" s="52"/>
      <c r="V29" s="52"/>
      <c r="VXK29" s="21"/>
      <c r="VXL29" s="21"/>
      <c r="VXP29" s="22"/>
      <c r="VXQ29" s="22"/>
    </row>
    <row r="30" spans="1:22 15507:15513" x14ac:dyDescent="0.25">
      <c r="A30" s="27" t="s">
        <v>111</v>
      </c>
      <c r="B30" s="27" t="s">
        <v>84</v>
      </c>
      <c r="C30" s="27" t="s">
        <v>111</v>
      </c>
      <c r="D30" s="28" t="s">
        <v>45</v>
      </c>
      <c r="E30" s="28" t="s">
        <v>27</v>
      </c>
      <c r="F30" s="63">
        <v>13.5</v>
      </c>
      <c r="G30" s="63">
        <v>6.4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48"/>
      <c r="O30" s="57"/>
      <c r="P30" s="53"/>
      <c r="Q30" s="55"/>
      <c r="R30" s="56"/>
      <c r="S30" s="56"/>
      <c r="T30" s="56"/>
      <c r="U30" s="56"/>
      <c r="V30" s="56"/>
      <c r="VXK30" s="21"/>
      <c r="VXL30" s="21"/>
      <c r="VXP30" s="22"/>
      <c r="VXQ30" s="22"/>
    </row>
    <row r="31" spans="1:22 15507:15513" x14ac:dyDescent="0.25">
      <c r="A31" s="27" t="s">
        <v>57</v>
      </c>
      <c r="B31" s="27" t="s">
        <v>31</v>
      </c>
      <c r="C31" s="27" t="s">
        <v>57</v>
      </c>
      <c r="D31" s="28" t="s">
        <v>45</v>
      </c>
      <c r="E31" s="28" t="s">
        <v>27</v>
      </c>
      <c r="F31" s="63">
        <v>0</v>
      </c>
      <c r="G31" s="63">
        <v>0</v>
      </c>
      <c r="H31" s="63">
        <v>3845</v>
      </c>
      <c r="I31" s="63">
        <v>3852.5</v>
      </c>
      <c r="J31" s="63">
        <v>3850</v>
      </c>
      <c r="K31" s="63">
        <v>3852.5</v>
      </c>
      <c r="L31" s="63">
        <v>3852.5</v>
      </c>
      <c r="M31" s="63">
        <v>3845</v>
      </c>
      <c r="N31" s="63"/>
      <c r="O31" s="61"/>
      <c r="P31" s="61"/>
      <c r="Q31" s="61"/>
      <c r="R31" s="61"/>
      <c r="S31" s="61"/>
      <c r="T31" s="61"/>
      <c r="U31" s="52"/>
      <c r="V31" s="52"/>
      <c r="VXK31" s="21"/>
      <c r="VXL31" s="21"/>
      <c r="VXP31" s="22"/>
      <c r="VXQ31" s="22"/>
    </row>
    <row r="32" spans="1:22 15507:15513" x14ac:dyDescent="0.25">
      <c r="A32" s="27" t="s">
        <v>58</v>
      </c>
      <c r="B32" s="27" t="s">
        <v>32</v>
      </c>
      <c r="C32" s="27" t="s">
        <v>58</v>
      </c>
      <c r="D32" s="28" t="s">
        <v>45</v>
      </c>
      <c r="E32" s="28" t="s">
        <v>27</v>
      </c>
      <c r="F32" s="63">
        <v>324.10000000000002</v>
      </c>
      <c r="G32" s="63">
        <v>278.3</v>
      </c>
      <c r="H32" s="63">
        <v>233.6</v>
      </c>
      <c r="I32" s="63">
        <v>188.8</v>
      </c>
      <c r="J32" s="63">
        <v>143.4</v>
      </c>
      <c r="K32" s="63">
        <v>98.2</v>
      </c>
      <c r="L32" s="63">
        <v>52.9</v>
      </c>
      <c r="M32" s="63">
        <v>7.5</v>
      </c>
      <c r="Q32" s="54"/>
      <c r="R32" s="54"/>
      <c r="S32" s="54"/>
      <c r="T32" s="54"/>
      <c r="U32" s="54"/>
      <c r="V32" s="54"/>
      <c r="VXK32" s="21"/>
      <c r="VXL32" s="21"/>
      <c r="VXP32" s="22"/>
      <c r="VXQ32" s="22"/>
    </row>
    <row r="33" spans="1:22 15507:15513" x14ac:dyDescent="0.25">
      <c r="A33" s="27" t="s">
        <v>59</v>
      </c>
      <c r="B33" s="27" t="s">
        <v>92</v>
      </c>
      <c r="C33" s="27" t="s">
        <v>59</v>
      </c>
      <c r="D33" s="28" t="s">
        <v>45</v>
      </c>
      <c r="E33" s="28" t="s">
        <v>27</v>
      </c>
      <c r="F33" s="63">
        <v>1498.9</v>
      </c>
      <c r="G33" s="63">
        <v>1413</v>
      </c>
      <c r="H33" s="63">
        <v>1438.1</v>
      </c>
      <c r="I33" s="63">
        <v>1448.8</v>
      </c>
      <c r="J33" s="63">
        <v>1387.3</v>
      </c>
      <c r="K33" s="63">
        <v>1333.4</v>
      </c>
      <c r="L33" s="63">
        <v>1289.9000000000001</v>
      </c>
      <c r="M33" s="63">
        <v>1238.2</v>
      </c>
      <c r="V33" s="53"/>
      <c r="VXK33" s="21"/>
      <c r="VXL33" s="21"/>
      <c r="VXP33" s="22"/>
      <c r="VXQ33" s="22"/>
    </row>
    <row r="34" spans="1:22 15507:15513" x14ac:dyDescent="0.25">
      <c r="A34" s="27" t="s">
        <v>100</v>
      </c>
      <c r="B34" s="27" t="s">
        <v>94</v>
      </c>
      <c r="C34" s="27" t="s">
        <v>100</v>
      </c>
      <c r="D34" s="28" t="s">
        <v>45</v>
      </c>
      <c r="E34" s="28" t="s">
        <v>27</v>
      </c>
      <c r="F34" s="63">
        <v>288</v>
      </c>
      <c r="G34" s="63">
        <v>229.1</v>
      </c>
      <c r="H34" s="63">
        <v>201.4</v>
      </c>
      <c r="I34" s="63">
        <v>169.8</v>
      </c>
      <c r="J34" s="63">
        <v>131.1</v>
      </c>
      <c r="K34" s="63">
        <v>94.1</v>
      </c>
      <c r="L34" s="63">
        <v>57.8</v>
      </c>
      <c r="M34" s="63">
        <v>181.8</v>
      </c>
      <c r="Q34" s="52"/>
      <c r="R34" s="52"/>
      <c r="S34" s="52"/>
      <c r="T34" s="52"/>
      <c r="U34" s="52"/>
      <c r="V34" s="54"/>
      <c r="VXK34" s="21"/>
      <c r="VXL34" s="21"/>
      <c r="VXP34" s="22"/>
      <c r="VXQ34" s="22"/>
    </row>
    <row r="35" spans="1:22 15507:15513" x14ac:dyDescent="0.25">
      <c r="A35" s="27" t="s">
        <v>116</v>
      </c>
      <c r="B35" s="27" t="s">
        <v>93</v>
      </c>
      <c r="C35" s="27" t="s">
        <v>116</v>
      </c>
      <c r="D35" s="28" t="s">
        <v>45</v>
      </c>
      <c r="E35" s="28" t="s">
        <v>27</v>
      </c>
      <c r="F35" s="63">
        <v>1410.7</v>
      </c>
      <c r="G35" s="63">
        <v>1335.8</v>
      </c>
      <c r="H35" s="63">
        <v>1372.9</v>
      </c>
      <c r="I35" s="63">
        <v>1380.7</v>
      </c>
      <c r="J35" s="63">
        <v>1343.3</v>
      </c>
      <c r="K35" s="63">
        <v>1308.3</v>
      </c>
      <c r="L35" s="63">
        <v>1289.4000000000001</v>
      </c>
      <c r="M35" s="63">
        <v>1409.7</v>
      </c>
      <c r="Q35" s="54"/>
      <c r="R35" s="54"/>
      <c r="S35" s="54"/>
      <c r="T35" s="54"/>
      <c r="U35" s="54"/>
      <c r="V35" s="52"/>
      <c r="VXK35" s="21"/>
      <c r="VXL35" s="21"/>
      <c r="VXP35" s="22"/>
      <c r="VXQ35" s="22"/>
    </row>
    <row r="36" spans="1:22 15507:15513" x14ac:dyDescent="0.25">
      <c r="A36" s="27" t="s">
        <v>101</v>
      </c>
      <c r="B36" s="27" t="s">
        <v>95</v>
      </c>
      <c r="C36" s="27" t="s">
        <v>101</v>
      </c>
      <c r="D36" s="28" t="s">
        <v>45</v>
      </c>
      <c r="E36" s="28" t="s">
        <v>27</v>
      </c>
      <c r="F36" s="63">
        <v>164.4</v>
      </c>
      <c r="G36" s="63">
        <v>159.6</v>
      </c>
      <c r="H36" s="63">
        <v>168.1</v>
      </c>
      <c r="I36" s="63">
        <v>170</v>
      </c>
      <c r="J36" s="63">
        <v>164.2</v>
      </c>
      <c r="K36" s="63">
        <v>159.30000000000001</v>
      </c>
      <c r="L36" s="63">
        <v>155.69999999999999</v>
      </c>
      <c r="M36" s="63">
        <v>151.1</v>
      </c>
      <c r="Q36" s="52"/>
      <c r="R36" s="52"/>
      <c r="S36" s="52"/>
      <c r="T36" s="52"/>
      <c r="U36" s="52"/>
      <c r="V36" s="52"/>
      <c r="VXK36" s="21"/>
      <c r="VXL36" s="21"/>
      <c r="VXP36" s="22"/>
      <c r="VXQ36" s="22"/>
    </row>
    <row r="37" spans="1:22 15507:15513" x14ac:dyDescent="0.25">
      <c r="A37" s="27" t="s">
        <v>102</v>
      </c>
      <c r="B37" s="27" t="s">
        <v>96</v>
      </c>
      <c r="C37" s="27" t="s">
        <v>102</v>
      </c>
      <c r="D37" s="28" t="s">
        <v>45</v>
      </c>
      <c r="E37" s="28" t="s">
        <v>27</v>
      </c>
      <c r="F37" s="63">
        <v>528.29999999999995</v>
      </c>
      <c r="G37" s="63">
        <v>575.4</v>
      </c>
      <c r="H37" s="63">
        <v>625.70000000000005</v>
      </c>
      <c r="I37" s="63">
        <v>748.7</v>
      </c>
      <c r="J37" s="63">
        <v>750.3</v>
      </c>
      <c r="K37" s="63">
        <v>771.8</v>
      </c>
      <c r="L37" s="63">
        <v>802.9</v>
      </c>
      <c r="M37" s="63">
        <v>802.2</v>
      </c>
      <c r="Q37" s="52"/>
      <c r="R37" s="52"/>
      <c r="S37" s="52"/>
      <c r="T37" s="52"/>
      <c r="U37" s="52"/>
      <c r="V37" s="52"/>
      <c r="VXK37" s="21"/>
      <c r="VXL37" s="21"/>
      <c r="VXP37" s="22"/>
      <c r="VXQ37" s="22"/>
    </row>
    <row r="38" spans="1:22 15507:15513" x14ac:dyDescent="0.25">
      <c r="A38" s="27" t="s">
        <v>103</v>
      </c>
      <c r="B38" s="27" t="s">
        <v>97</v>
      </c>
      <c r="C38" s="27" t="s">
        <v>103</v>
      </c>
      <c r="D38" s="28" t="s">
        <v>45</v>
      </c>
      <c r="E38" s="28" t="s">
        <v>27</v>
      </c>
      <c r="F38" s="63">
        <v>139</v>
      </c>
      <c r="G38" s="63">
        <v>128.9</v>
      </c>
      <c r="H38" s="63">
        <v>136.80000000000001</v>
      </c>
      <c r="I38" s="63">
        <v>140.80000000000001</v>
      </c>
      <c r="J38" s="63">
        <v>133.6</v>
      </c>
      <c r="K38" s="63">
        <v>127.5</v>
      </c>
      <c r="L38" s="63">
        <v>122.8</v>
      </c>
      <c r="M38" s="63">
        <v>116.7</v>
      </c>
      <c r="Q38" s="52"/>
      <c r="R38" s="52"/>
      <c r="S38" s="52"/>
      <c r="T38" s="52"/>
      <c r="U38" s="52"/>
      <c r="V38" s="52"/>
      <c r="VXK38" s="21"/>
      <c r="VXL38" s="21"/>
      <c r="VXP38" s="22"/>
      <c r="VXQ38" s="22"/>
    </row>
    <row r="39" spans="1:22 15507:15513" x14ac:dyDescent="0.25">
      <c r="A39" s="27" t="s">
        <v>112</v>
      </c>
      <c r="B39" s="27" t="s">
        <v>98</v>
      </c>
      <c r="C39" s="27" t="s">
        <v>112</v>
      </c>
      <c r="D39" s="28" t="s">
        <v>45</v>
      </c>
      <c r="E39" s="28" t="s">
        <v>27</v>
      </c>
      <c r="F39" s="63">
        <v>67</v>
      </c>
      <c r="G39" s="63">
        <v>65.599999999999994</v>
      </c>
      <c r="H39" s="63">
        <v>89.2</v>
      </c>
      <c r="I39" s="63">
        <v>210.1</v>
      </c>
      <c r="J39" s="63">
        <v>496.7</v>
      </c>
      <c r="K39" s="63">
        <v>677.5</v>
      </c>
      <c r="L39" s="63">
        <v>899.3</v>
      </c>
      <c r="M39" s="63">
        <v>965.5</v>
      </c>
      <c r="Q39" s="53"/>
      <c r="R39" s="53"/>
      <c r="S39" s="53"/>
      <c r="T39" s="52"/>
      <c r="U39" s="52"/>
      <c r="VXK39" s="21"/>
      <c r="VXL39" s="21"/>
      <c r="VXP39" s="22"/>
      <c r="VXQ39" s="22"/>
    </row>
    <row r="40" spans="1:22 15507:15513" ht="25.5" x14ac:dyDescent="0.25">
      <c r="A40" s="39" t="s">
        <v>60</v>
      </c>
      <c r="B40" s="71" t="s">
        <v>119</v>
      </c>
      <c r="C40" s="39" t="s">
        <v>60</v>
      </c>
      <c r="D40" s="40" t="s">
        <v>45</v>
      </c>
      <c r="E40" s="40" t="s">
        <v>27</v>
      </c>
      <c r="F40" s="64">
        <f>SUM(F41:F48)</f>
        <v>10426.200000000001</v>
      </c>
      <c r="G40" s="64">
        <f t="shared" ref="G40:M40" si="2">SUM(G41:G48)</f>
        <v>11827.6</v>
      </c>
      <c r="H40" s="64">
        <f t="shared" si="2"/>
        <v>15724.7</v>
      </c>
      <c r="I40" s="64">
        <f t="shared" si="2"/>
        <v>16843.8</v>
      </c>
      <c r="J40" s="64">
        <f t="shared" si="2"/>
        <v>20005</v>
      </c>
      <c r="K40" s="64">
        <f t="shared" si="2"/>
        <v>20527</v>
      </c>
      <c r="L40" s="64">
        <f t="shared" si="2"/>
        <v>21468.5</v>
      </c>
      <c r="M40" s="64">
        <f t="shared" si="2"/>
        <v>21997.8</v>
      </c>
      <c r="VXK40" s="21"/>
      <c r="VXL40" s="21"/>
      <c r="VXP40" s="22"/>
      <c r="VXQ40" s="22"/>
    </row>
    <row r="41" spans="1:22 15507:15513" x14ac:dyDescent="0.25">
      <c r="A41" s="27" t="s">
        <v>61</v>
      </c>
      <c r="B41" s="27" t="s">
        <v>33</v>
      </c>
      <c r="C41" s="32" t="s">
        <v>61</v>
      </c>
      <c r="D41" s="28" t="s">
        <v>45</v>
      </c>
      <c r="E41" s="28" t="s">
        <v>27</v>
      </c>
      <c r="F41" s="63">
        <v>88.4</v>
      </c>
      <c r="G41" s="63">
        <v>78.599999999999994</v>
      </c>
      <c r="H41" s="63">
        <v>69.099999999999994</v>
      </c>
      <c r="I41" s="63">
        <v>72.599999999999994</v>
      </c>
      <c r="J41" s="63">
        <v>78.900000000000006</v>
      </c>
      <c r="K41" s="63">
        <v>69.5</v>
      </c>
      <c r="L41" s="63">
        <v>124.1</v>
      </c>
      <c r="M41" s="63">
        <v>128.6</v>
      </c>
      <c r="VXK41" s="21"/>
      <c r="VXL41" s="21"/>
      <c r="VXP41" s="22"/>
      <c r="VXQ41" s="22"/>
    </row>
    <row r="42" spans="1:22 15507:15513" x14ac:dyDescent="0.25">
      <c r="A42" s="27" t="s">
        <v>62</v>
      </c>
      <c r="B42" s="27" t="s">
        <v>34</v>
      </c>
      <c r="C42" s="32" t="s">
        <v>62</v>
      </c>
      <c r="D42" s="28" t="s">
        <v>45</v>
      </c>
      <c r="E42" s="28" t="s">
        <v>27</v>
      </c>
      <c r="F42" s="63">
        <v>2778.1</v>
      </c>
      <c r="G42" s="63">
        <v>3020</v>
      </c>
      <c r="H42" s="63">
        <v>3086.4</v>
      </c>
      <c r="I42" s="63">
        <v>3605.1</v>
      </c>
      <c r="J42" s="63">
        <v>3967.5</v>
      </c>
      <c r="K42" s="63">
        <v>3914.3</v>
      </c>
      <c r="L42" s="63">
        <v>4047.4</v>
      </c>
      <c r="M42" s="63">
        <v>3939.8</v>
      </c>
      <c r="VXK42" s="21"/>
      <c r="VXL42" s="21"/>
      <c r="VXP42" s="22"/>
      <c r="VXQ42" s="22"/>
    </row>
    <row r="43" spans="1:22 15507:15513" x14ac:dyDescent="0.25">
      <c r="A43" s="27" t="s">
        <v>63</v>
      </c>
      <c r="B43" s="27" t="s">
        <v>35</v>
      </c>
      <c r="C43" s="32" t="s">
        <v>63</v>
      </c>
      <c r="D43" s="28" t="s">
        <v>45</v>
      </c>
      <c r="E43" s="28" t="s">
        <v>27</v>
      </c>
      <c r="F43" s="63">
        <v>1223.2</v>
      </c>
      <c r="G43" s="63">
        <v>1052.0999999999999</v>
      </c>
      <c r="H43" s="63">
        <v>1033.2</v>
      </c>
      <c r="I43" s="63">
        <v>980.3</v>
      </c>
      <c r="J43" s="63">
        <v>844.9</v>
      </c>
      <c r="K43" s="63">
        <v>727.2</v>
      </c>
      <c r="L43" s="63">
        <v>621.79999999999995</v>
      </c>
      <c r="M43" s="63">
        <v>668.2</v>
      </c>
      <c r="VXK43" s="21"/>
      <c r="VXL43" s="21"/>
      <c r="VXP43" s="22"/>
      <c r="VXQ43" s="22"/>
    </row>
    <row r="44" spans="1:22 15507:15513" x14ac:dyDescent="0.25">
      <c r="A44" s="27" t="s">
        <v>64</v>
      </c>
      <c r="B44" s="27" t="s">
        <v>36</v>
      </c>
      <c r="C44" s="32" t="s">
        <v>64</v>
      </c>
      <c r="D44" s="28" t="s">
        <v>45</v>
      </c>
      <c r="E44" s="28" t="s">
        <v>27</v>
      </c>
      <c r="F44" s="63">
        <v>391</v>
      </c>
      <c r="G44" s="63">
        <v>335.9</v>
      </c>
      <c r="H44" s="63">
        <v>341.8</v>
      </c>
      <c r="I44" s="63">
        <v>332.4</v>
      </c>
      <c r="J44" s="63">
        <v>331.2</v>
      </c>
      <c r="K44" s="63">
        <v>321.89999999999998</v>
      </c>
      <c r="L44" s="63">
        <v>322.7</v>
      </c>
      <c r="M44" s="63">
        <v>309.39999999999998</v>
      </c>
      <c r="VXK44" s="21"/>
      <c r="VXL44" s="21"/>
      <c r="VXP44" s="22"/>
      <c r="VXQ44" s="22"/>
    </row>
    <row r="45" spans="1:22 15507:15513" x14ac:dyDescent="0.25">
      <c r="A45" s="27" t="s">
        <v>65</v>
      </c>
      <c r="B45" s="27" t="s">
        <v>37</v>
      </c>
      <c r="C45" s="32" t="s">
        <v>65</v>
      </c>
      <c r="D45" s="28" t="s">
        <v>45</v>
      </c>
      <c r="E45" s="28" t="s">
        <v>27</v>
      </c>
      <c r="F45" s="63">
        <v>250.2</v>
      </c>
      <c r="G45" s="63">
        <v>253.2</v>
      </c>
      <c r="H45" s="63">
        <v>249.6</v>
      </c>
      <c r="I45" s="63">
        <v>268.5</v>
      </c>
      <c r="J45" s="63">
        <v>267</v>
      </c>
      <c r="K45" s="63">
        <v>305.8</v>
      </c>
      <c r="L45" s="63">
        <v>435.4</v>
      </c>
      <c r="M45" s="63">
        <v>428.6</v>
      </c>
      <c r="VXK45" s="21"/>
      <c r="VXL45" s="21"/>
      <c r="VXP45" s="22"/>
      <c r="VXQ45" s="22"/>
    </row>
    <row r="46" spans="1:22 15507:15513" x14ac:dyDescent="0.25">
      <c r="A46" s="27" t="s">
        <v>66</v>
      </c>
      <c r="B46" s="27" t="s">
        <v>38</v>
      </c>
      <c r="C46" s="32" t="s">
        <v>66</v>
      </c>
      <c r="D46" s="28" t="s">
        <v>45</v>
      </c>
      <c r="E46" s="28" t="s">
        <v>27</v>
      </c>
      <c r="F46" s="63">
        <v>508.3</v>
      </c>
      <c r="G46" s="63">
        <v>472.9</v>
      </c>
      <c r="H46" s="63">
        <v>455.3</v>
      </c>
      <c r="I46" s="63">
        <v>487.2</v>
      </c>
      <c r="J46" s="63">
        <v>774.6</v>
      </c>
      <c r="K46" s="63">
        <v>918.6</v>
      </c>
      <c r="L46" s="63">
        <v>948.4</v>
      </c>
      <c r="M46" s="63">
        <v>1116.5999999999999</v>
      </c>
      <c r="VXK46" s="21"/>
      <c r="VXL46" s="21"/>
      <c r="VXP46" s="22"/>
      <c r="VXQ46" s="22"/>
    </row>
    <row r="47" spans="1:22 15507:15513" x14ac:dyDescent="0.25">
      <c r="A47" s="27" t="s">
        <v>67</v>
      </c>
      <c r="B47" s="27" t="s">
        <v>39</v>
      </c>
      <c r="C47" s="32" t="s">
        <v>67</v>
      </c>
      <c r="D47" s="28" t="s">
        <v>45</v>
      </c>
      <c r="E47" s="28" t="s">
        <v>27</v>
      </c>
      <c r="F47" s="63">
        <v>1627.2</v>
      </c>
      <c r="G47" s="63">
        <v>3212.3</v>
      </c>
      <c r="H47" s="63">
        <v>6989.3</v>
      </c>
      <c r="I47" s="63">
        <v>7519.6</v>
      </c>
      <c r="J47" s="63">
        <v>10268.6</v>
      </c>
      <c r="K47" s="63">
        <v>10874.2</v>
      </c>
      <c r="L47" s="63">
        <v>11612.5</v>
      </c>
      <c r="M47" s="63">
        <v>11988</v>
      </c>
      <c r="N47" s="58"/>
      <c r="O47" s="58"/>
      <c r="P47" s="58"/>
      <c r="Q47" s="58"/>
      <c r="VXK47" s="21"/>
      <c r="VXL47" s="21"/>
      <c r="VXP47" s="22"/>
      <c r="VXQ47" s="22"/>
    </row>
    <row r="48" spans="1:22 15507:15513" x14ac:dyDescent="0.25">
      <c r="A48" s="27" t="s">
        <v>68</v>
      </c>
      <c r="B48" s="27" t="s">
        <v>40</v>
      </c>
      <c r="C48" s="32" t="s">
        <v>68</v>
      </c>
      <c r="D48" s="28" t="s">
        <v>45</v>
      </c>
      <c r="E48" s="28" t="s">
        <v>27</v>
      </c>
      <c r="F48" s="63">
        <v>3559.8</v>
      </c>
      <c r="G48" s="63">
        <v>3402.6</v>
      </c>
      <c r="H48" s="63">
        <v>3500</v>
      </c>
      <c r="I48" s="63">
        <v>3578.1</v>
      </c>
      <c r="J48" s="63">
        <v>3472.3</v>
      </c>
      <c r="K48" s="63">
        <v>3395.5</v>
      </c>
      <c r="L48" s="63">
        <v>3356.2</v>
      </c>
      <c r="M48" s="63">
        <v>3418.6</v>
      </c>
      <c r="VXK48" s="21"/>
      <c r="VXL48" s="21"/>
      <c r="VXP48" s="22"/>
      <c r="VXQ48" s="22"/>
    </row>
    <row r="49" spans="1:13 15507:15513" ht="25.5" x14ac:dyDescent="0.25">
      <c r="A49" s="39" t="s">
        <v>69</v>
      </c>
      <c r="B49" s="71" t="s">
        <v>121</v>
      </c>
      <c r="C49" s="39" t="s">
        <v>69</v>
      </c>
      <c r="D49" s="40" t="s">
        <v>45</v>
      </c>
      <c r="E49" s="40" t="s">
        <v>27</v>
      </c>
      <c r="F49" s="62">
        <f>SUM(F50:F51)</f>
        <v>24516.949761372518</v>
      </c>
      <c r="G49" s="62">
        <f t="shared" ref="G49:K49" si="3">SUM(G50:G51)</f>
        <v>26401.535265235911</v>
      </c>
      <c r="H49" s="62">
        <f t="shared" si="3"/>
        <v>26948.577738044234</v>
      </c>
      <c r="I49" s="62">
        <f t="shared" si="3"/>
        <v>27107.507084836863</v>
      </c>
      <c r="J49" s="62">
        <f t="shared" si="3"/>
        <v>26913.018814901818</v>
      </c>
      <c r="K49" s="62">
        <f t="shared" si="3"/>
        <v>27664.053818940905</v>
      </c>
      <c r="L49" s="62">
        <f>ROUND(SUM(L50:L51),2)</f>
        <v>29637.88</v>
      </c>
      <c r="M49" s="62">
        <f>ROUND(SUM(M50:M51),2)</f>
        <v>32226.67</v>
      </c>
      <c r="VXK49" s="21"/>
      <c r="VXL49" s="21"/>
      <c r="VXP49" s="22"/>
      <c r="VXQ49" s="22"/>
    </row>
    <row r="50" spans="1:13 15507:15513" x14ac:dyDescent="0.25">
      <c r="A50" s="27" t="s">
        <v>70</v>
      </c>
      <c r="B50" s="27" t="s">
        <v>41</v>
      </c>
      <c r="C50" s="32" t="s">
        <v>70</v>
      </c>
      <c r="D50" s="28" t="s">
        <v>45</v>
      </c>
      <c r="E50" s="28" t="s">
        <v>27</v>
      </c>
      <c r="F50" s="63">
        <v>13495.29092976</v>
      </c>
      <c r="G50" s="63">
        <v>14455.670326730002</v>
      </c>
      <c r="H50" s="63">
        <v>14317.356533910001</v>
      </c>
      <c r="I50" s="63">
        <v>14493.371000000001</v>
      </c>
      <c r="J50" s="63">
        <v>14287.34770704</v>
      </c>
      <c r="K50" s="63">
        <v>15013.59185352</v>
      </c>
      <c r="L50" s="63">
        <v>17009</v>
      </c>
      <c r="M50" s="63">
        <v>19094.748</v>
      </c>
      <c r="VXK50" s="21"/>
      <c r="VXL50" s="21"/>
      <c r="VXP50" s="22"/>
      <c r="VXQ50" s="22"/>
    </row>
    <row r="51" spans="1:13 15507:15513" x14ac:dyDescent="0.25">
      <c r="A51" s="27" t="s">
        <v>71</v>
      </c>
      <c r="B51" s="27" t="s">
        <v>42</v>
      </c>
      <c r="C51" s="32" t="s">
        <v>71</v>
      </c>
      <c r="D51" s="28" t="s">
        <v>45</v>
      </c>
      <c r="E51" s="28" t="s">
        <v>27</v>
      </c>
      <c r="F51" s="63">
        <v>11021.65883161252</v>
      </c>
      <c r="G51" s="63">
        <v>11945.864938505909</v>
      </c>
      <c r="H51" s="63">
        <v>12631.221204134234</v>
      </c>
      <c r="I51" s="63">
        <v>12614.136084836864</v>
      </c>
      <c r="J51" s="63">
        <v>12625.671107861817</v>
      </c>
      <c r="K51" s="63">
        <v>12650.461965420904</v>
      </c>
      <c r="L51" s="63">
        <v>12628.882065830634</v>
      </c>
      <c r="M51" s="63">
        <v>13131.922317749999</v>
      </c>
      <c r="VXK51" s="21"/>
      <c r="VXL51" s="21"/>
      <c r="VXP51" s="22"/>
      <c r="VXQ51" s="22"/>
    </row>
    <row r="52" spans="1:13 15507:15513" x14ac:dyDescent="0.25">
      <c r="A52" s="39" t="s">
        <v>72</v>
      </c>
      <c r="B52" s="39" t="s">
        <v>77</v>
      </c>
      <c r="C52" s="39" t="s">
        <v>72</v>
      </c>
      <c r="D52" s="40" t="s">
        <v>45</v>
      </c>
      <c r="E52" s="40" t="s">
        <v>27</v>
      </c>
      <c r="F52" s="65">
        <v>700</v>
      </c>
      <c r="G52" s="65">
        <v>1686</v>
      </c>
      <c r="H52" s="65">
        <v>1335</v>
      </c>
      <c r="I52" s="65">
        <v>1531</v>
      </c>
      <c r="J52" s="65">
        <v>4603</v>
      </c>
      <c r="K52" s="65">
        <v>2291</v>
      </c>
      <c r="L52" s="65">
        <v>8372</v>
      </c>
      <c r="M52" s="65">
        <v>6752.5493926813269</v>
      </c>
      <c r="VXK52" s="21"/>
      <c r="VXL52" s="21"/>
      <c r="VXP52" s="22"/>
      <c r="VXQ52" s="22"/>
    </row>
    <row r="53" spans="1:13 15507:15513" ht="25.5" x14ac:dyDescent="0.25">
      <c r="A53" s="39"/>
      <c r="B53" s="39" t="s">
        <v>120</v>
      </c>
      <c r="C53" s="39"/>
      <c r="D53" s="40"/>
      <c r="E53" s="40"/>
      <c r="F53" s="65">
        <f>SUM(F54:F55)</f>
        <v>280</v>
      </c>
      <c r="G53" s="65">
        <f t="shared" ref="G53:M53" si="4">SUM(G54:G55)</f>
        <v>252</v>
      </c>
      <c r="H53" s="65">
        <f t="shared" si="4"/>
        <v>198</v>
      </c>
      <c r="I53" s="65">
        <f t="shared" si="4"/>
        <v>418</v>
      </c>
      <c r="J53" s="65">
        <f t="shared" si="4"/>
        <v>341</v>
      </c>
      <c r="K53" s="65">
        <f t="shared" si="4"/>
        <v>450</v>
      </c>
      <c r="L53" s="65">
        <f t="shared" si="4"/>
        <v>361</v>
      </c>
      <c r="M53" s="65">
        <f t="shared" si="4"/>
        <v>373</v>
      </c>
      <c r="VXK53" s="21"/>
      <c r="VXL53" s="21"/>
      <c r="VXP53" s="22"/>
      <c r="VXQ53" s="22"/>
    </row>
    <row r="54" spans="1:13 15507:15513" x14ac:dyDescent="0.25">
      <c r="A54" s="29" t="s">
        <v>73</v>
      </c>
      <c r="B54" s="29" t="s">
        <v>43</v>
      </c>
      <c r="C54" s="31" t="s">
        <v>73</v>
      </c>
      <c r="D54" s="26" t="s">
        <v>45</v>
      </c>
      <c r="E54" s="25" t="s">
        <v>27</v>
      </c>
      <c r="F54" s="66">
        <v>251</v>
      </c>
      <c r="G54" s="66">
        <v>228</v>
      </c>
      <c r="H54" s="66">
        <v>177</v>
      </c>
      <c r="I54" s="66">
        <v>261</v>
      </c>
      <c r="J54" s="66">
        <v>187</v>
      </c>
      <c r="K54" s="66">
        <v>254</v>
      </c>
      <c r="L54" s="68">
        <v>168</v>
      </c>
      <c r="M54" s="68">
        <v>179</v>
      </c>
      <c r="VXK54" s="21"/>
      <c r="VXL54" s="21"/>
      <c r="VXP54" s="22"/>
      <c r="VXQ54" s="22"/>
    </row>
    <row r="55" spans="1:13 15507:15513" x14ac:dyDescent="0.25">
      <c r="A55" s="29" t="s">
        <v>74</v>
      </c>
      <c r="B55" s="29" t="s">
        <v>44</v>
      </c>
      <c r="C55" s="31" t="s">
        <v>74</v>
      </c>
      <c r="D55" s="26" t="s">
        <v>45</v>
      </c>
      <c r="E55" s="25" t="s">
        <v>27</v>
      </c>
      <c r="F55" s="66">
        <v>29</v>
      </c>
      <c r="G55" s="66">
        <v>24</v>
      </c>
      <c r="H55" s="66">
        <v>21</v>
      </c>
      <c r="I55" s="66">
        <v>157</v>
      </c>
      <c r="J55" s="66">
        <v>154</v>
      </c>
      <c r="K55" s="66">
        <v>196</v>
      </c>
      <c r="L55" s="66">
        <v>193</v>
      </c>
      <c r="M55" s="66">
        <v>194</v>
      </c>
      <c r="VXK55" s="21"/>
      <c r="VXL55" s="21"/>
      <c r="VXP55" s="22"/>
      <c r="VXQ55" s="22"/>
    </row>
    <row r="56" spans="1:13 15507:15513" x14ac:dyDescent="0.25">
      <c r="A56" s="25"/>
      <c r="B56" s="25"/>
      <c r="C56" s="31"/>
      <c r="D56" s="26"/>
      <c r="E56" s="25"/>
      <c r="F56" s="25"/>
      <c r="G56" s="25"/>
      <c r="H56" s="25"/>
      <c r="I56" s="25"/>
      <c r="J56" s="25"/>
      <c r="K56" s="25"/>
      <c r="L56" s="25"/>
      <c r="M56" s="25"/>
      <c r="VXK56" s="21"/>
      <c r="VXL56" s="21"/>
      <c r="VXP56" s="22"/>
      <c r="VXQ56" s="22"/>
    </row>
    <row r="57" spans="1:13 15507:15513" x14ac:dyDescent="0.25">
      <c r="A57" s="25"/>
      <c r="B57" s="25"/>
      <c r="C57" s="31"/>
      <c r="D57" s="26"/>
      <c r="E57" s="25"/>
      <c r="F57" s="25"/>
      <c r="G57" s="25"/>
      <c r="H57" s="25"/>
      <c r="I57" s="25"/>
      <c r="J57" s="25"/>
      <c r="K57" s="25"/>
      <c r="L57" s="25"/>
      <c r="M57" s="25"/>
      <c r="VXK57" s="21"/>
      <c r="VXL57" s="21"/>
      <c r="VXO57" s="22"/>
      <c r="VXP57" s="22"/>
    </row>
    <row r="58" spans="1:13 15507:15513" x14ac:dyDescent="0.25">
      <c r="A58" s="75" t="s">
        <v>125</v>
      </c>
      <c r="B58" s="25"/>
      <c r="C58" s="31"/>
      <c r="D58" s="26"/>
      <c r="E58" s="25"/>
      <c r="F58" s="25"/>
      <c r="G58" s="25"/>
      <c r="H58" s="25"/>
      <c r="I58" s="25"/>
      <c r="J58" s="25"/>
      <c r="K58" s="25"/>
      <c r="L58" s="25"/>
      <c r="M58" s="25"/>
      <c r="VXK58" s="21"/>
      <c r="VXL58" s="21"/>
      <c r="VXO58" s="22"/>
      <c r="VXP58" s="22"/>
    </row>
    <row r="59" spans="1:13 15507:15513" x14ac:dyDescent="0.25">
      <c r="A59" s="25" t="s">
        <v>126</v>
      </c>
      <c r="B59" s="25"/>
      <c r="C59" s="31"/>
      <c r="D59" s="26"/>
      <c r="E59" s="25"/>
      <c r="F59" s="25"/>
      <c r="G59" s="25"/>
      <c r="H59" s="25"/>
      <c r="I59" s="25"/>
      <c r="J59" s="25"/>
      <c r="K59" s="25"/>
      <c r="L59" s="25"/>
      <c r="M59" s="25"/>
      <c r="VXK59" s="21"/>
      <c r="VXL59" s="21"/>
      <c r="VXO59" s="22"/>
      <c r="VXP59" s="22"/>
    </row>
    <row r="60" spans="1:13 15507:15513" x14ac:dyDescent="0.25">
      <c r="A60" s="25" t="s">
        <v>127</v>
      </c>
      <c r="C60" s="24"/>
    </row>
    <row r="61" spans="1:13 15507:15513" x14ac:dyDescent="0.25">
      <c r="A61" s="25" t="s">
        <v>128</v>
      </c>
      <c r="C61" s="24"/>
    </row>
    <row r="62" spans="1:13 15507:15513" x14ac:dyDescent="0.25">
      <c r="C62" s="24"/>
    </row>
    <row r="63" spans="1:13 15507:15513" x14ac:dyDescent="0.25">
      <c r="C63" s="24"/>
    </row>
    <row r="64" spans="1:13 15507:15513" x14ac:dyDescent="0.25">
      <c r="C64" s="24"/>
    </row>
    <row r="65" spans="3:3" x14ac:dyDescent="0.25">
      <c r="C65" s="24"/>
    </row>
    <row r="66" spans="3:3" x14ac:dyDescent="0.25">
      <c r="C66" s="24"/>
    </row>
    <row r="67" spans="3:3" x14ac:dyDescent="0.25">
      <c r="C67" s="24"/>
    </row>
    <row r="68" spans="3:3" x14ac:dyDescent="0.25">
      <c r="C68" s="24"/>
    </row>
    <row r="69" spans="3:3" x14ac:dyDescent="0.25">
      <c r="C69" s="24"/>
    </row>
    <row r="70" spans="3:3" x14ac:dyDescent="0.25">
      <c r="C70" s="24"/>
    </row>
    <row r="71" spans="3:3" x14ac:dyDescent="0.25">
      <c r="C71" s="24"/>
    </row>
    <row r="72" spans="3:3" x14ac:dyDescent="0.25">
      <c r="C72" s="24"/>
    </row>
    <row r="73" spans="3:3" x14ac:dyDescent="0.25">
      <c r="C73" s="24"/>
    </row>
    <row r="74" spans="3:3" x14ac:dyDescent="0.25">
      <c r="C74" s="24"/>
    </row>
    <row r="75" spans="3:3" x14ac:dyDescent="0.25">
      <c r="C75" s="24"/>
    </row>
    <row r="76" spans="3:3" x14ac:dyDescent="0.25">
      <c r="C76" s="24"/>
    </row>
    <row r="77" spans="3:3" x14ac:dyDescent="0.25">
      <c r="C77" s="24"/>
    </row>
    <row r="78" spans="3:3" x14ac:dyDescent="0.25">
      <c r="C78" s="24"/>
    </row>
    <row r="79" spans="3:3" x14ac:dyDescent="0.25">
      <c r="C79" s="24"/>
    </row>
    <row r="80" spans="3:3" x14ac:dyDescent="0.25">
      <c r="C80" s="24"/>
    </row>
    <row r="81" spans="3:3" x14ac:dyDescent="0.25">
      <c r="C81" s="24"/>
    </row>
    <row r="82" spans="3:3" x14ac:dyDescent="0.25">
      <c r="C82" s="24"/>
    </row>
    <row r="83" spans="3:3" x14ac:dyDescent="0.25">
      <c r="C83" s="24"/>
    </row>
    <row r="84" spans="3:3" x14ac:dyDescent="0.25">
      <c r="C84" s="24"/>
    </row>
    <row r="85" spans="3:3" x14ac:dyDescent="0.25">
      <c r="C85" s="24"/>
    </row>
    <row r="86" spans="3:3" x14ac:dyDescent="0.25">
      <c r="C86" s="24"/>
    </row>
    <row r="87" spans="3:3" x14ac:dyDescent="0.25">
      <c r="C87" s="24"/>
    </row>
    <row r="88" spans="3:3" x14ac:dyDescent="0.25">
      <c r="C88" s="24"/>
    </row>
    <row r="89" spans="3:3" x14ac:dyDescent="0.25">
      <c r="C89" s="24"/>
    </row>
    <row r="90" spans="3:3" x14ac:dyDescent="0.25">
      <c r="C90" s="24"/>
    </row>
    <row r="91" spans="3:3" x14ac:dyDescent="0.25">
      <c r="C91" s="24"/>
    </row>
    <row r="92" spans="3:3" x14ac:dyDescent="0.25">
      <c r="C92" s="24"/>
    </row>
    <row r="93" spans="3:3" x14ac:dyDescent="0.25">
      <c r="C93" s="24"/>
    </row>
    <row r="94" spans="3:3" x14ac:dyDescent="0.25">
      <c r="C94" s="24"/>
    </row>
    <row r="95" spans="3:3" x14ac:dyDescent="0.25">
      <c r="C95" s="24"/>
    </row>
    <row r="96" spans="3:3" x14ac:dyDescent="0.25">
      <c r="C96" s="24"/>
    </row>
    <row r="97" spans="3:3" x14ac:dyDescent="0.25">
      <c r="C97" s="24"/>
    </row>
    <row r="98" spans="3:3" x14ac:dyDescent="0.25">
      <c r="C98" s="24"/>
    </row>
    <row r="99" spans="3:3" x14ac:dyDescent="0.25">
      <c r="C99" s="24"/>
    </row>
    <row r="100" spans="3:3" x14ac:dyDescent="0.25">
      <c r="C100" s="24"/>
    </row>
    <row r="101" spans="3:3" x14ac:dyDescent="0.25">
      <c r="C101" s="24"/>
    </row>
    <row r="102" spans="3:3" x14ac:dyDescent="0.25">
      <c r="C102" s="24"/>
    </row>
    <row r="103" spans="3:3" x14ac:dyDescent="0.25">
      <c r="C103" s="24"/>
    </row>
    <row r="104" spans="3:3" x14ac:dyDescent="0.25">
      <c r="C104" s="24"/>
    </row>
    <row r="105" spans="3:3" x14ac:dyDescent="0.25">
      <c r="C105" s="24"/>
    </row>
    <row r="106" spans="3:3" x14ac:dyDescent="0.25">
      <c r="C106" s="24"/>
    </row>
    <row r="107" spans="3:3" x14ac:dyDescent="0.25">
      <c r="C107" s="24"/>
    </row>
    <row r="108" spans="3:3" x14ac:dyDescent="0.25">
      <c r="C108" s="24"/>
    </row>
    <row r="109" spans="3:3" x14ac:dyDescent="0.25">
      <c r="C109" s="24"/>
    </row>
    <row r="110" spans="3:3" x14ac:dyDescent="0.25">
      <c r="C110" s="24"/>
    </row>
    <row r="111" spans="3:3" x14ac:dyDescent="0.25">
      <c r="C111" s="24"/>
    </row>
    <row r="112" spans="3:3" x14ac:dyDescent="0.25">
      <c r="C112" s="24"/>
    </row>
    <row r="113" spans="3:3" x14ac:dyDescent="0.25">
      <c r="C113" s="24"/>
    </row>
    <row r="114" spans="3:3" x14ac:dyDescent="0.25">
      <c r="C114" s="24"/>
    </row>
    <row r="115" spans="3:3" x14ac:dyDescent="0.25">
      <c r="C115" s="24"/>
    </row>
    <row r="116" spans="3:3" x14ac:dyDescent="0.25">
      <c r="C116" s="24"/>
    </row>
    <row r="117" spans="3:3" x14ac:dyDescent="0.25">
      <c r="C117" s="24"/>
    </row>
    <row r="118" spans="3:3" x14ac:dyDescent="0.25">
      <c r="C118" s="24"/>
    </row>
    <row r="119" spans="3:3" x14ac:dyDescent="0.25">
      <c r="C119" s="24"/>
    </row>
    <row r="120" spans="3:3" x14ac:dyDescent="0.25">
      <c r="C120" s="24"/>
    </row>
    <row r="121" spans="3:3" x14ac:dyDescent="0.25">
      <c r="C121" s="24"/>
    </row>
    <row r="122" spans="3:3" x14ac:dyDescent="0.25">
      <c r="C122" s="24"/>
    </row>
    <row r="123" spans="3:3" x14ac:dyDescent="0.25">
      <c r="C123" s="24"/>
    </row>
    <row r="133" spans="3:3" x14ac:dyDescent="0.25">
      <c r="C133" s="24"/>
    </row>
    <row r="134" spans="3:3" x14ac:dyDescent="0.25">
      <c r="C134" s="24"/>
    </row>
    <row r="135" spans="3:3" x14ac:dyDescent="0.25">
      <c r="C135" s="24"/>
    </row>
    <row r="136" spans="3:3" x14ac:dyDescent="0.25">
      <c r="C136" s="24"/>
    </row>
  </sheetData>
  <conditionalFormatting sqref="C137:C1048576 C1:C10 D11:D12">
    <cfRule type="duplicateValues" dxfId="6" priority="80"/>
  </conditionalFormatting>
  <conditionalFormatting sqref="A13:A53">
    <cfRule type="duplicateValues" dxfId="5" priority="980"/>
  </conditionalFormatting>
  <conditionalFormatting sqref="B18:B27">
    <cfRule type="duplicateValues" dxfId="4" priority="4"/>
  </conditionalFormatting>
  <conditionalFormatting sqref="C18:C39">
    <cfRule type="duplicateValues" dxfId="3" priority="3"/>
  </conditionalFormatting>
  <conditionalFormatting sqref="A60">
    <cfRule type="duplicateValues" dxfId="2" priority="2"/>
  </conditionalFormatting>
  <conditionalFormatting sqref="A56:A59 B13:B17 B28:B53">
    <cfRule type="duplicateValues" dxfId="1" priority="983"/>
  </conditionalFormatting>
  <conditionalFormatting sqref="A61">
    <cfRule type="duplicateValues" dxfId="0" priority="1"/>
  </conditionalFormatting>
  <pageMargins left="0.25" right="0.25" top="0.75" bottom="0.75" header="0.3" footer="0.3"/>
  <pageSetup scale="43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 Government Debt 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Humburg, Brett</dc:creator>
  <cp:lastModifiedBy>RMDMD</cp:lastModifiedBy>
  <cp:lastPrinted>2019-06-17T04:44:47Z</cp:lastPrinted>
  <dcterms:created xsi:type="dcterms:W3CDTF">2019-05-18T22:32:29Z</dcterms:created>
  <dcterms:modified xsi:type="dcterms:W3CDTF">2020-03-09T09:22:45Z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